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trece-my.sharepoint.com/personal/gdelgado_canaltrece_com_co/Documents/ESCRITORIO/Convocatorias y ofertas/Breves Historias oferta 2/"/>
    </mc:Choice>
  </mc:AlternateContent>
  <xr:revisionPtr revIDLastSave="0" documentId="8_{9D853997-A054-4F22-AE78-477CFB717E1F}" xr6:coauthVersionLast="45" xr6:coauthVersionMax="45" xr10:uidLastSave="{00000000-0000-0000-0000-000000000000}"/>
  <bookViews>
    <workbookView xWindow="20370" yWindow="-120" windowWidth="19440" windowHeight="15600" xr2:uid="{00000000-000D-0000-FFFF-FFFF00000000}"/>
  </bookViews>
  <sheets>
    <sheet name="MATRIZ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2" l="1"/>
  <c r="E36" i="2"/>
  <c r="E31" i="2" l="1"/>
  <c r="E30" i="2"/>
  <c r="E29" i="2"/>
  <c r="E28" i="2"/>
  <c r="C28" i="2"/>
  <c r="C37" i="2" l="1"/>
  <c r="C36" i="2"/>
  <c r="C31" i="2"/>
  <c r="C30" i="2"/>
  <c r="C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Sanchez</author>
    <author>tc={72C7C623-2D5B-4C80-88CE-3D6BB73397B9}</author>
    <author>tc={864E21F8-FD80-4FE1-AF45-29701FF9968C}</author>
  </authors>
  <commentList>
    <comment ref="A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FORMAULA: Activo corriente - Pasivo corriente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FORMULA: Activo corriente/pasivo corriente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FORMULA: (Pasivo Total / Activo Total)  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FORMULA: Presupuesto oficial  X 20% Mínimo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1" shapeId="0" xr:uid="{00000000-0006-0000-0000-00000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utilidad operacional/patrimonio*100</t>
      </text>
    </comment>
    <comment ref="A37" authorId="2" shapeId="0" xr:uid="{00000000-0006-0000-0000-00000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utilidad operacional/activo total*100</t>
      </text>
    </comment>
  </commentList>
</comments>
</file>

<file path=xl/sharedStrings.xml><?xml version="1.0" encoding="utf-8"?>
<sst xmlns="http://schemas.openxmlformats.org/spreadsheetml/2006/main" count="60" uniqueCount="46">
  <si>
    <t>VERIFICACIÓN DE REQUISITOS HABILITANTES FINANCIEROS</t>
  </si>
  <si>
    <t>PRESUPUESTO OFICIAL PARA EL PROCESO</t>
  </si>
  <si>
    <t>DOCUMENTOS FINANCIEROS</t>
  </si>
  <si>
    <t xml:space="preserve">FOLIO </t>
  </si>
  <si>
    <t xml:space="preserve">CALIFICACION </t>
  </si>
  <si>
    <t>Estados financieros a 2019 o 2018 especificando el activo corriente, activo fijo, pasivo corriente y pasivo a largo plazo (Estado de Situación Financiera, Estado de Resultados Integral, Flujo de Caja y Estado de Cambios en el Patrimonio) firmados por la oferente persona natural o por el Representante Legal de la persona jurídica, el contador, y revisor fiscal de la empresa (cuando aplique).</t>
  </si>
  <si>
    <t>CUMPLE</t>
  </si>
  <si>
    <t>Certificación de los Estados Financieros según artículo 37 de la Ley 222 de 1995, firmados por la persona natural o el representante legal de la persona jurídica y el contador que haya preparado los estados financieros.</t>
  </si>
  <si>
    <t>Dictamen de la revisoría fiscal (cuando aplique).</t>
  </si>
  <si>
    <t>Revelaciones a los Estados Financieros</t>
  </si>
  <si>
    <t>Indicadores financieros, según FORMATO INDICADORES FINANCIEROS</t>
  </si>
  <si>
    <t>Certificados de vigencia de inscripción y antecedentes disciplinarios del Contador, y del Revisor Fiscal (cuando aplique), expedidos por la Junta Central de Contadores, con fecha no mayor a noventa (90) días calendario, anteriores a la fecha del cierre del presente proceso de contratación y fotocopia de la tarjeta profesional.</t>
  </si>
  <si>
    <t>El oferente indicará su identificación tributaria e información sobre el régimen de impuestos al que pertenece, para lo cual aportará con la oferta copia del Registro Único Tributario (RUT);</t>
  </si>
  <si>
    <t>RESULTADO VERIFICACIÓN</t>
  </si>
  <si>
    <t>NO CUMPLE</t>
  </si>
  <si>
    <t>ACTIVO TOTAL</t>
  </si>
  <si>
    <t>ACTIVO CORRIENTE</t>
  </si>
  <si>
    <t>PASIVO TOTAL</t>
  </si>
  <si>
    <t>PASIVO CORRIENTE</t>
  </si>
  <si>
    <t>PATRIMONIO</t>
  </si>
  <si>
    <t>UTILIDAD OPERACIONAL</t>
  </si>
  <si>
    <t>INDICES DE VERIFICACION FINANCIERA</t>
  </si>
  <si>
    <t>CAPACIDAD ORGANIZACIONAL</t>
  </si>
  <si>
    <t>REPRESENTANTE LEGAL</t>
  </si>
  <si>
    <t>CONTADOR</t>
  </si>
  <si>
    <t>REVISOR FISCAL</t>
  </si>
  <si>
    <t>Declaración de renta del año gravable 2019.</t>
  </si>
  <si>
    <t>INDICE DE LIQUIDEZ: Igual o superior a 1.2</t>
  </si>
  <si>
    <t>ENDEUDAMIENTO: Menor o igual al 70%</t>
  </si>
  <si>
    <t>PATRIMONIO TOTAL: Presupuesto oficial de 20% del proyecto a presentarse</t>
  </si>
  <si>
    <t>N/A</t>
  </si>
  <si>
    <t>PROCESO OFERTA POR INVITACION No. 002 de 2020</t>
  </si>
  <si>
    <t>PRESTAR SERVICIOS ESPECIALIZADOS DE NATURALEZA TÉCNICA, TECNOLÓGICA, ADMINISTRATIVA Y LOGÍSTICA PARA APOYAR LOS PROCESOS DE RECEPCIÓN, REVISIÓN, EVALUACIÓN Y SELECCIÓN DE CONTENIDOS PARA LA INICIATIVA DE PRODUCCIÓN AUDIOVISUAL “GRANDES HISTORIAS CON PEQUEÑAS CÁMARAS”, O COMO LLEGUE A DENOMINARSE, EN VIRTUD DE LA RESOLUCIÓN NO. 0000493 EXPEDIDA POR EL FONDO ÚNICO DE TECNOLOGÍAS DE LA INFORMACIÓN Y LAS COMUNICACIONES. TODO DE CONFORMIDAD CON LA NATURALEZA DEL SERVICIO Y CON LA PROPUESTA PRESENTADA POR EL CONTRATISTA LA CUAL HACE PARTE INTEGRAL DEL CONTRATO</t>
  </si>
  <si>
    <t>VALENCIA PRODUCCIONES FX SAS</t>
  </si>
  <si>
    <t>YESENIA ISABEL VALENCIA</t>
  </si>
  <si>
    <t>MANUEL BAEZ BALLEN T.P. 150175-T</t>
  </si>
  <si>
    <t>KEIDY JOHANA SANCHEZ T.P. 150174-T</t>
  </si>
  <si>
    <t>LABORATORIOS BLACK VELVET LTDA</t>
  </si>
  <si>
    <t xml:space="preserve">JAIME ENRIQUE MANRIQUE </t>
  </si>
  <si>
    <t>DIEGO AVILA LIZARAZO T.P. 122369-T</t>
  </si>
  <si>
    <t xml:space="preserve">CAPITAL TRABAJO: Igual o superior del 10%  del presupuesto oficial del proyecto a presentarse. </t>
  </si>
  <si>
    <t>RANTABILIDAD SOBRE EL PATRIMONIO: mayor o igual al 10%</t>
  </si>
  <si>
    <t>RENTABILIDAD SOBRE EL ACTIVO: mayor o igual al 5%</t>
  </si>
  <si>
    <t>Los estados financieros no incluyen la expresión "ver opinión adjunta" u otra similar en los estados financieros dictaminados por el revisor fiscal, de acuerdo con el Art. 38 de la Ley 222 de 1995. se solicita subsanar</t>
  </si>
  <si>
    <t>La certificación de los Estados Financieros debe ser expedida por el representante legal y el contador de la empresa, la certificación anexa está firmada únicamente por el contador, se solicita subsanar.</t>
  </si>
  <si>
    <t>•	No anexa Certificados de vigencia de inscripción y antecedentes disciplinarios del Contador expedido por la Junta Central de Contadores ni fotocopia de la tarjeta profesional. Se solicita subsanar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</si>
</sst>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8" formatCode="0.0%"/>
    <numFmt numFmtId="169" formatCode="_-* #,##0.0_-;\-* #,##0.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4" fillId="3" borderId="6" xfId="0" applyFont="1" applyFill="1" applyBorder="1" applyAlignment="1">
      <alignment horizontal="center" wrapText="1"/>
    </xf>
    <xf numFmtId="166" fontId="4" fillId="2" borderId="10" xfId="1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49" fontId="6" fillId="4" borderId="2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/>
    <xf numFmtId="0" fontId="4" fillId="4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6" fontId="2" fillId="0" borderId="2" xfId="1" applyNumberFormat="1" applyFont="1" applyBorder="1" applyAlignment="1">
      <alignment horizontal="center" vertical="center"/>
    </xf>
    <xf numFmtId="0" fontId="4" fillId="5" borderId="40" xfId="0" applyFont="1" applyFill="1" applyBorder="1" applyAlignment="1">
      <alignment horizontal="right" wrapText="1"/>
    </xf>
    <xf numFmtId="0" fontId="4" fillId="5" borderId="41" xfId="0" applyFont="1" applyFill="1" applyBorder="1" applyAlignment="1">
      <alignment horizontal="right" wrapText="1"/>
    </xf>
    <xf numFmtId="0" fontId="4" fillId="5" borderId="4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166" fontId="2" fillId="0" borderId="0" xfId="1" applyNumberFormat="1" applyFont="1" applyAlignment="1">
      <alignment horizontal="center" vertical="center"/>
    </xf>
    <xf numFmtId="166" fontId="0" fillId="4" borderId="42" xfId="1" applyNumberFormat="1" applyFont="1" applyFill="1" applyBorder="1" applyAlignment="1">
      <alignment wrapText="1"/>
    </xf>
    <xf numFmtId="166" fontId="0" fillId="0" borderId="0" xfId="1" applyNumberFormat="1" applyFont="1"/>
    <xf numFmtId="165" fontId="0" fillId="0" borderId="0" xfId="1" applyFont="1"/>
    <xf numFmtId="10" fontId="0" fillId="0" borderId="0" xfId="3" applyNumberFormat="1" applyFont="1"/>
    <xf numFmtId="166" fontId="4" fillId="4" borderId="16" xfId="1" applyNumberFormat="1" applyFont="1" applyFill="1" applyBorder="1" applyAlignment="1">
      <alignment horizontal="center" vertical="center" wrapText="1"/>
    </xf>
    <xf numFmtId="165" fontId="1" fillId="0" borderId="0" xfId="1"/>
    <xf numFmtId="0" fontId="0" fillId="0" borderId="29" xfId="0" applyBorder="1" applyAlignment="1">
      <alignment wrapText="1"/>
    </xf>
    <xf numFmtId="9" fontId="1" fillId="0" borderId="29" xfId="3" applyBorder="1"/>
    <xf numFmtId="0" fontId="0" fillId="0" borderId="36" xfId="0" applyBorder="1" applyAlignment="1">
      <alignment wrapText="1"/>
    </xf>
    <xf numFmtId="0" fontId="2" fillId="7" borderId="40" xfId="0" applyFont="1" applyFill="1" applyBorder="1" applyAlignment="1">
      <alignment horizontal="right" wrapText="1"/>
    </xf>
    <xf numFmtId="0" fontId="2" fillId="7" borderId="41" xfId="0" applyFont="1" applyFill="1" applyBorder="1" applyAlignment="1">
      <alignment horizontal="right" wrapText="1"/>
    </xf>
    <xf numFmtId="0" fontId="2" fillId="7" borderId="43" xfId="0" applyFont="1" applyFill="1" applyBorder="1" applyAlignment="1">
      <alignment horizontal="right" wrapText="1"/>
    </xf>
    <xf numFmtId="49" fontId="0" fillId="0" borderId="0" xfId="0" applyNumberFormat="1"/>
    <xf numFmtId="1" fontId="0" fillId="0" borderId="0" xfId="1" applyNumberFormat="1" applyFont="1"/>
    <xf numFmtId="1" fontId="0" fillId="0" borderId="0" xfId="0" applyNumberFormat="1"/>
    <xf numFmtId="0" fontId="0" fillId="0" borderId="4" xfId="0" applyBorder="1" applyAlignment="1">
      <alignment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166" fontId="10" fillId="0" borderId="14" xfId="1" applyNumberFormat="1" applyFont="1" applyFill="1" applyBorder="1" applyAlignment="1">
      <alignment vertical="center"/>
    </xf>
    <xf numFmtId="41" fontId="10" fillId="0" borderId="44" xfId="2" applyNumberFormat="1" applyFont="1" applyFill="1" applyBorder="1" applyAlignment="1">
      <alignment vertical="center"/>
    </xf>
    <xf numFmtId="166" fontId="10" fillId="0" borderId="28" xfId="1" applyNumberFormat="1" applyFont="1" applyFill="1" applyBorder="1" applyAlignment="1">
      <alignment vertical="center"/>
    </xf>
    <xf numFmtId="169" fontId="10" fillId="0" borderId="29" xfId="2" applyNumberFormat="1" applyFont="1" applyFill="1" applyBorder="1" applyAlignment="1">
      <alignment vertical="center"/>
    </xf>
    <xf numFmtId="168" fontId="10" fillId="0" borderId="29" xfId="3" applyNumberFormat="1" applyFont="1" applyFill="1" applyBorder="1" applyAlignment="1">
      <alignment vertical="center"/>
    </xf>
    <xf numFmtId="166" fontId="10" fillId="0" borderId="20" xfId="1" applyNumberFormat="1" applyFont="1" applyFill="1" applyBorder="1" applyAlignment="1">
      <alignment vertical="center"/>
    </xf>
    <xf numFmtId="166" fontId="10" fillId="0" borderId="46" xfId="1" applyNumberFormat="1" applyFont="1" applyFill="1" applyBorder="1" applyAlignment="1">
      <alignment vertical="center"/>
    </xf>
    <xf numFmtId="9" fontId="1" fillId="0" borderId="36" xfId="3" applyNumberFormat="1" applyBorder="1"/>
    <xf numFmtId="0" fontId="3" fillId="2" borderId="0" xfId="0" applyFont="1" applyFill="1" applyBorder="1" applyAlignment="1">
      <alignment horizontal="center"/>
    </xf>
    <xf numFmtId="166" fontId="12" fillId="0" borderId="5" xfId="1" applyNumberFormat="1" applyFont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166" fontId="11" fillId="0" borderId="18" xfId="1" applyNumberFormat="1" applyFont="1" applyFill="1" applyBorder="1" applyAlignment="1">
      <alignment horizontal="center" vertical="center"/>
    </xf>
    <xf numFmtId="166" fontId="11" fillId="0" borderId="17" xfId="1" applyNumberFormat="1" applyFont="1" applyFill="1" applyBorder="1" applyAlignment="1">
      <alignment horizontal="center" vertical="center"/>
    </xf>
    <xf numFmtId="166" fontId="2" fillId="0" borderId="13" xfId="1" applyNumberFormat="1" applyFont="1" applyBorder="1" applyAlignment="1">
      <alignment horizontal="center" vertical="center"/>
    </xf>
    <xf numFmtId="166" fontId="2" fillId="0" borderId="34" xfId="1" applyNumberFormat="1" applyFont="1" applyBorder="1" applyAlignment="1">
      <alignment horizontal="center" vertical="center"/>
    </xf>
    <xf numFmtId="166" fontId="2" fillId="0" borderId="9" xfId="1" applyNumberFormat="1" applyFont="1" applyBorder="1" applyAlignment="1">
      <alignment horizontal="center" vertical="center"/>
    </xf>
    <xf numFmtId="166" fontId="12" fillId="0" borderId="23" xfId="1" applyNumberFormat="1" applyFont="1" applyBorder="1" applyAlignment="1">
      <alignment horizontal="center" vertical="center"/>
    </xf>
    <xf numFmtId="49" fontId="8" fillId="0" borderId="29" xfId="0" applyNumberFormat="1" applyFont="1" applyFill="1" applyBorder="1" applyAlignment="1">
      <alignment vertical="center" wrapText="1"/>
    </xf>
    <xf numFmtId="166" fontId="2" fillId="0" borderId="8" xfId="1" applyNumberFormat="1" applyFont="1" applyBorder="1" applyAlignment="1">
      <alignment horizontal="center" vertical="center"/>
    </xf>
    <xf numFmtId="166" fontId="2" fillId="0" borderId="31" xfId="1" applyNumberFormat="1" applyFont="1" applyBorder="1" applyAlignment="1">
      <alignment horizontal="center" vertical="center"/>
    </xf>
    <xf numFmtId="166" fontId="2" fillId="0" borderId="12" xfId="1" applyNumberFormat="1" applyFont="1" applyBorder="1" applyAlignment="1">
      <alignment horizontal="center" vertical="center"/>
    </xf>
    <xf numFmtId="166" fontId="2" fillId="0" borderId="5" xfId="1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166" fontId="12" fillId="0" borderId="4" xfId="1" applyNumberFormat="1" applyFont="1" applyBorder="1" applyAlignment="1">
      <alignment horizontal="center" vertical="center"/>
    </xf>
    <xf numFmtId="166" fontId="12" fillId="0" borderId="23" xfId="1" applyNumberFormat="1" applyFont="1" applyBorder="1" applyAlignment="1">
      <alignment horizontal="center" vertical="center"/>
    </xf>
    <xf numFmtId="166" fontId="2" fillId="0" borderId="14" xfId="1" applyNumberFormat="1" applyFont="1" applyBorder="1" applyAlignment="1">
      <alignment horizontal="center" vertical="center"/>
    </xf>
    <xf numFmtId="166" fontId="2" fillId="0" borderId="26" xfId="1" applyNumberFormat="1" applyFont="1" applyBorder="1" applyAlignment="1">
      <alignment horizontal="center" vertical="center"/>
    </xf>
    <xf numFmtId="166" fontId="2" fillId="0" borderId="28" xfId="1" applyNumberFormat="1" applyFont="1" applyBorder="1" applyAlignment="1">
      <alignment horizontal="center" vertical="center"/>
    </xf>
    <xf numFmtId="166" fontId="2" fillId="0" borderId="30" xfId="1" applyNumberFormat="1" applyFont="1" applyBorder="1" applyAlignment="1">
      <alignment horizontal="center" vertical="center"/>
    </xf>
    <xf numFmtId="166" fontId="2" fillId="0" borderId="20" xfId="1" applyNumberFormat="1" applyFont="1" applyBorder="1" applyAlignment="1">
      <alignment horizontal="center" vertical="center"/>
    </xf>
    <xf numFmtId="166" fontId="2" fillId="0" borderId="38" xfId="1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166" fontId="11" fillId="0" borderId="16" xfId="1" applyNumberFormat="1" applyFont="1" applyFill="1" applyBorder="1" applyAlignment="1">
      <alignment horizontal="center" vertical="center"/>
    </xf>
    <xf numFmtId="166" fontId="11" fillId="0" borderId="18" xfId="1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15" fillId="0" borderId="25" xfId="0" applyNumberFormat="1" applyFont="1" applyFill="1" applyBorder="1" applyAlignment="1">
      <alignment horizontal="justify" vertical="center" wrapText="1"/>
    </xf>
    <xf numFmtId="49" fontId="9" fillId="0" borderId="29" xfId="0" applyNumberFormat="1" applyFont="1" applyFill="1" applyBorder="1" applyAlignment="1">
      <alignment horizontal="justify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justify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166" fontId="2" fillId="0" borderId="23" xfId="1" applyNumberFormat="1" applyFont="1" applyBorder="1" applyAlignment="1">
      <alignment horizontal="center" vertical="center"/>
    </xf>
    <xf numFmtId="41" fontId="10" fillId="0" borderId="15" xfId="2" applyNumberFormat="1" applyFont="1" applyFill="1" applyBorder="1" applyAlignment="1">
      <alignment vertical="center"/>
    </xf>
    <xf numFmtId="169" fontId="10" fillId="0" borderId="33" xfId="2" applyNumberFormat="1" applyFont="1" applyFill="1" applyBorder="1" applyAlignment="1">
      <alignment vertical="center"/>
    </xf>
    <xf numFmtId="168" fontId="10" fillId="0" borderId="33" xfId="3" applyNumberFormat="1" applyFont="1" applyFill="1" applyBorder="1" applyAlignment="1">
      <alignment vertical="center"/>
    </xf>
    <xf numFmtId="166" fontId="10" fillId="0" borderId="21" xfId="1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47" xfId="0" applyFont="1" applyFill="1" applyBorder="1" applyAlignment="1">
      <alignment horizontal="center" wrapText="1"/>
    </xf>
    <xf numFmtId="9" fontId="1" fillId="0" borderId="33" xfId="3" applyBorder="1"/>
    <xf numFmtId="9" fontId="1" fillId="0" borderId="49" xfId="3" applyNumberFormat="1" applyBorder="1"/>
    <xf numFmtId="0" fontId="0" fillId="4" borderId="7" xfId="1" applyNumberFormat="1" applyFont="1" applyFill="1" applyBorder="1" applyAlignment="1">
      <alignment wrapText="1"/>
    </xf>
    <xf numFmtId="0" fontId="0" fillId="4" borderId="42" xfId="1" applyNumberFormat="1" applyFont="1" applyFill="1" applyBorder="1" applyAlignment="1">
      <alignment wrapText="1"/>
    </xf>
    <xf numFmtId="0" fontId="0" fillId="4" borderId="42" xfId="3" applyNumberFormat="1" applyFont="1" applyFill="1" applyBorder="1" applyAlignment="1">
      <alignment wrapText="1"/>
    </xf>
    <xf numFmtId="0" fontId="0" fillId="4" borderId="45" xfId="1" applyNumberFormat="1" applyFont="1" applyFill="1" applyBorder="1" applyAlignment="1">
      <alignment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19050</xdr:rowOff>
    </xdr:from>
    <xdr:to>
      <xdr:col>0</xdr:col>
      <xdr:colOff>1219201</xdr:colOff>
      <xdr:row>2</xdr:row>
      <xdr:rowOff>107156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8FDABA5-FFB2-4018-809F-36B7D2B2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19050"/>
          <a:ext cx="952502" cy="488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ónica Janeth Sánchez Rozo" id="{BE0D6347-9FF2-45AD-B54A-CDAB4978EEB8}" userId="Mónica Janeth Sánchez Rozo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6" dT="2020-04-30T00:49:54.11" personId="{BE0D6347-9FF2-45AD-B54A-CDAB4978EEB8}" id="{72C7C623-2D5B-4C80-88CE-3D6BB73397B9}">
    <text>utilidad operacional/patrimonio*100</text>
  </threadedComment>
  <threadedComment ref="A37" dT="2020-04-30T00:50:25.34" personId="{BE0D6347-9FF2-45AD-B54A-CDAB4978EEB8}" id="{864E21F8-FD80-4FE1-AF45-29701FF9968C}">
    <text>utilidad operacional/activo total*100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="80" zoomScaleNormal="80" workbookViewId="0">
      <pane xSplit="1" topLeftCell="B1" activePane="topRight" state="frozen"/>
      <selection pane="topRight" activeCell="B6" sqref="B6:E7"/>
    </sheetView>
  </sheetViews>
  <sheetFormatPr baseColWidth="10" defaultColWidth="53.42578125" defaultRowHeight="15" x14ac:dyDescent="0.25"/>
  <cols>
    <col min="1" max="1" width="67.42578125" style="8" customWidth="1"/>
    <col min="2" max="2" width="6.5703125" style="8" customWidth="1"/>
    <col min="3" max="3" width="34.140625" style="30" customWidth="1"/>
    <col min="4" max="4" width="6.5703125" style="30" customWidth="1"/>
    <col min="5" max="5" width="35.85546875" style="30" customWidth="1"/>
    <col min="6" max="9" width="53.42578125" customWidth="1"/>
  </cols>
  <sheetData>
    <row r="1" spans="1:5" s="1" customFormat="1" ht="15.75" x14ac:dyDescent="0.25">
      <c r="A1" s="67" t="s">
        <v>0</v>
      </c>
      <c r="B1" s="68"/>
      <c r="C1" s="68"/>
      <c r="D1" s="68"/>
      <c r="E1" s="68"/>
    </row>
    <row r="2" spans="1:5" s="1" customFormat="1" ht="15.75" x14ac:dyDescent="0.25">
      <c r="A2" s="69" t="s">
        <v>31</v>
      </c>
      <c r="B2" s="70"/>
      <c r="C2" s="70"/>
      <c r="D2" s="70"/>
      <c r="E2" s="70"/>
    </row>
    <row r="3" spans="1:5" s="1" customFormat="1" ht="16.5" thickBot="1" x14ac:dyDescent="0.3">
      <c r="A3" s="69"/>
      <c r="B3" s="70"/>
      <c r="C3" s="70"/>
      <c r="D3" s="51"/>
      <c r="E3" s="51"/>
    </row>
    <row r="4" spans="1:5" s="1" customFormat="1" ht="37.5" customHeight="1" x14ac:dyDescent="0.25">
      <c r="A4" s="116" t="s">
        <v>32</v>
      </c>
      <c r="B4" s="117"/>
      <c r="C4" s="117"/>
      <c r="D4" s="117"/>
      <c r="E4" s="118"/>
    </row>
    <row r="5" spans="1:5" s="1" customFormat="1" ht="37.5" customHeight="1" thickBot="1" x14ac:dyDescent="0.3">
      <c r="A5" s="71"/>
      <c r="B5" s="72"/>
      <c r="C5" s="72"/>
      <c r="D5" s="72"/>
      <c r="E5" s="73"/>
    </row>
    <row r="6" spans="1:5" s="1" customFormat="1" ht="18.75" customHeight="1" x14ac:dyDescent="0.3">
      <c r="A6" s="2" t="s">
        <v>1</v>
      </c>
      <c r="B6" s="74"/>
      <c r="C6" s="75"/>
      <c r="D6" s="75"/>
      <c r="E6" s="75"/>
    </row>
    <row r="7" spans="1:5" s="1" customFormat="1" ht="19.5" customHeight="1" thickBot="1" x14ac:dyDescent="0.35">
      <c r="A7" s="3">
        <v>373960000</v>
      </c>
      <c r="B7" s="76"/>
      <c r="C7" s="77"/>
      <c r="D7" s="77"/>
      <c r="E7" s="77"/>
    </row>
    <row r="8" spans="1:5" s="4" customFormat="1" ht="29.25" customHeight="1" x14ac:dyDescent="0.25">
      <c r="A8" s="78" t="s">
        <v>2</v>
      </c>
      <c r="B8" s="80" t="s">
        <v>33</v>
      </c>
      <c r="C8" s="81"/>
      <c r="D8" s="80" t="s">
        <v>37</v>
      </c>
      <c r="E8" s="81"/>
    </row>
    <row r="9" spans="1:5" s="4" customFormat="1" ht="15.75" thickBot="1" x14ac:dyDescent="0.3">
      <c r="A9" s="79"/>
      <c r="B9" s="5" t="s">
        <v>3</v>
      </c>
      <c r="C9" s="6" t="s">
        <v>4</v>
      </c>
      <c r="D9" s="5"/>
      <c r="E9" s="6"/>
    </row>
    <row r="10" spans="1:5" ht="90" x14ac:dyDescent="0.25">
      <c r="A10" s="7" t="s">
        <v>5</v>
      </c>
      <c r="B10" s="34"/>
      <c r="C10" s="108" t="s">
        <v>43</v>
      </c>
      <c r="D10" s="35"/>
      <c r="E10" s="110" t="s">
        <v>6</v>
      </c>
    </row>
    <row r="11" spans="1:5" ht="72" x14ac:dyDescent="0.25">
      <c r="A11" s="7" t="s">
        <v>7</v>
      </c>
      <c r="B11" s="36"/>
      <c r="C11" s="109" t="s">
        <v>44</v>
      </c>
      <c r="D11" s="61"/>
      <c r="E11" s="111" t="s">
        <v>6</v>
      </c>
    </row>
    <row r="12" spans="1:5" s="8" customFormat="1" x14ac:dyDescent="0.25">
      <c r="A12" s="7" t="s">
        <v>8</v>
      </c>
      <c r="B12" s="38"/>
      <c r="C12" s="39" t="s">
        <v>6</v>
      </c>
      <c r="D12" s="39"/>
      <c r="E12" s="112" t="s">
        <v>30</v>
      </c>
    </row>
    <row r="13" spans="1:5" ht="36" customHeight="1" x14ac:dyDescent="0.25">
      <c r="A13" s="9" t="s">
        <v>9</v>
      </c>
      <c r="B13" s="36"/>
      <c r="C13" s="39" t="s">
        <v>6</v>
      </c>
      <c r="D13" s="39"/>
      <c r="E13" s="112" t="s">
        <v>6</v>
      </c>
    </row>
    <row r="14" spans="1:5" x14ac:dyDescent="0.25">
      <c r="A14" s="9" t="s">
        <v>10</v>
      </c>
      <c r="B14" s="36"/>
      <c r="C14" s="37" t="s">
        <v>6</v>
      </c>
      <c r="D14" s="37"/>
      <c r="E14" s="113" t="s">
        <v>6</v>
      </c>
    </row>
    <row r="15" spans="1:5" ht="89.25" customHeight="1" x14ac:dyDescent="0.25">
      <c r="A15" s="7" t="s">
        <v>11</v>
      </c>
      <c r="B15" s="40"/>
      <c r="C15" s="41" t="s">
        <v>6</v>
      </c>
      <c r="D15" s="41"/>
      <c r="E15" s="114" t="s">
        <v>45</v>
      </c>
    </row>
    <row r="16" spans="1:5" s="8" customFormat="1" ht="29.25" customHeight="1" x14ac:dyDescent="0.25">
      <c r="A16" s="7" t="s">
        <v>26</v>
      </c>
      <c r="B16" s="38"/>
      <c r="C16" s="39" t="s">
        <v>6</v>
      </c>
      <c r="D16" s="39"/>
      <c r="E16" s="112" t="s">
        <v>6</v>
      </c>
    </row>
    <row r="17" spans="1:5" ht="45.75" thickBot="1" x14ac:dyDescent="0.3">
      <c r="A17" s="33" t="s">
        <v>12</v>
      </c>
      <c r="B17" s="42"/>
      <c r="C17" s="53" t="s">
        <v>6</v>
      </c>
      <c r="D17" s="53"/>
      <c r="E17" s="115" t="s">
        <v>6</v>
      </c>
    </row>
    <row r="18" spans="1:5" ht="19.5" thickBot="1" x14ac:dyDescent="0.35">
      <c r="A18" s="10" t="s">
        <v>13</v>
      </c>
      <c r="B18" s="82" t="s">
        <v>14</v>
      </c>
      <c r="C18" s="83"/>
      <c r="D18" s="52"/>
      <c r="E18" s="60" t="s">
        <v>14</v>
      </c>
    </row>
    <row r="19" spans="1:5" ht="19.5" thickBot="1" x14ac:dyDescent="0.35">
      <c r="A19" s="11"/>
      <c r="B19" s="12"/>
      <c r="C19" s="12"/>
      <c r="D19" s="12"/>
      <c r="E19" s="12"/>
    </row>
    <row r="20" spans="1:5" ht="18.75" x14ac:dyDescent="0.3">
      <c r="A20" s="13" t="s">
        <v>15</v>
      </c>
      <c r="B20" s="84">
        <v>1179304821</v>
      </c>
      <c r="C20" s="85"/>
      <c r="D20" s="62"/>
      <c r="E20" s="59">
        <v>213060130</v>
      </c>
    </row>
    <row r="21" spans="1:5" ht="18.75" x14ac:dyDescent="0.3">
      <c r="A21" s="14" t="s">
        <v>16</v>
      </c>
      <c r="B21" s="86">
        <v>922203440</v>
      </c>
      <c r="C21" s="87"/>
      <c r="D21" s="63"/>
      <c r="E21" s="58">
        <v>138292130</v>
      </c>
    </row>
    <row r="22" spans="1:5" ht="18.75" x14ac:dyDescent="0.3">
      <c r="A22" s="14" t="s">
        <v>17</v>
      </c>
      <c r="B22" s="86">
        <v>771340614</v>
      </c>
      <c r="C22" s="87"/>
      <c r="D22" s="63"/>
      <c r="E22" s="58">
        <v>123428584</v>
      </c>
    </row>
    <row r="23" spans="1:5" ht="18.75" x14ac:dyDescent="0.3">
      <c r="A23" s="14" t="s">
        <v>18</v>
      </c>
      <c r="B23" s="86">
        <v>771340614</v>
      </c>
      <c r="C23" s="87"/>
      <c r="D23" s="63"/>
      <c r="E23" s="58">
        <v>84216957</v>
      </c>
    </row>
    <row r="24" spans="1:5" ht="19.5" thickBot="1" x14ac:dyDescent="0.35">
      <c r="A24" s="15" t="s">
        <v>19</v>
      </c>
      <c r="B24" s="88">
        <v>407964207</v>
      </c>
      <c r="C24" s="89"/>
      <c r="D24" s="64"/>
      <c r="E24" s="57">
        <v>89631546</v>
      </c>
    </row>
    <row r="25" spans="1:5" ht="19.5" thickBot="1" x14ac:dyDescent="0.35">
      <c r="A25" s="15" t="s">
        <v>20</v>
      </c>
      <c r="B25" s="88">
        <v>162571199</v>
      </c>
      <c r="C25" s="89"/>
      <c r="D25" s="65"/>
      <c r="E25" s="119">
        <v>61311927</v>
      </c>
    </row>
    <row r="26" spans="1:5" ht="18.75" x14ac:dyDescent="0.3">
      <c r="A26" s="16"/>
      <c r="B26" s="17"/>
      <c r="C26" s="17"/>
      <c r="D26" s="17"/>
      <c r="E26" s="17"/>
    </row>
    <row r="27" spans="1:5" ht="15.75" thickBot="1" x14ac:dyDescent="0.3">
      <c r="A27" s="94" t="s">
        <v>21</v>
      </c>
      <c r="B27" s="95"/>
      <c r="C27" s="95"/>
      <c r="D27" s="95"/>
      <c r="E27" s="95"/>
    </row>
    <row r="28" spans="1:5" s="19" customFormat="1" ht="30" x14ac:dyDescent="0.25">
      <c r="A28" s="129" t="s">
        <v>40</v>
      </c>
      <c r="B28" s="43"/>
      <c r="C28" s="44">
        <f>+B21-B23</f>
        <v>150862826</v>
      </c>
      <c r="D28" s="44"/>
      <c r="E28" s="120">
        <f>+E21-E23</f>
        <v>54075173</v>
      </c>
    </row>
    <row r="29" spans="1:5" s="20" customFormat="1" ht="21" customHeight="1" x14ac:dyDescent="0.25">
      <c r="A29" s="130" t="s">
        <v>27</v>
      </c>
      <c r="B29" s="45"/>
      <c r="C29" s="46">
        <f>+B21/B23</f>
        <v>1.1955852230024024</v>
      </c>
      <c r="D29" s="46"/>
      <c r="E29" s="121">
        <f>+E21/E23</f>
        <v>1.6420936462950093</v>
      </c>
    </row>
    <row r="30" spans="1:5" s="21" customFormat="1" x14ac:dyDescent="0.25">
      <c r="A30" s="131" t="s">
        <v>28</v>
      </c>
      <c r="B30" s="45"/>
      <c r="C30" s="47">
        <f>+B22/B20</f>
        <v>0.6540638181619034</v>
      </c>
      <c r="D30" s="47"/>
      <c r="E30" s="122">
        <f>+E22/E20</f>
        <v>0.57931337974871222</v>
      </c>
    </row>
    <row r="31" spans="1:5" s="19" customFormat="1" ht="30.75" thickBot="1" x14ac:dyDescent="0.3">
      <c r="A31" s="132" t="s">
        <v>29</v>
      </c>
      <c r="B31" s="48"/>
      <c r="C31" s="49">
        <f>+B24</f>
        <v>407964207</v>
      </c>
      <c r="D31" s="49"/>
      <c r="E31" s="123">
        <f>+E24</f>
        <v>89631546</v>
      </c>
    </row>
    <row r="32" spans="1:5" s="19" customFormat="1" ht="19.5" thickBot="1" x14ac:dyDescent="0.3">
      <c r="A32" s="22" t="s">
        <v>13</v>
      </c>
      <c r="B32" s="96"/>
      <c r="C32" s="97"/>
      <c r="D32" s="56"/>
      <c r="E32" s="55"/>
    </row>
    <row r="34" spans="1:5" ht="15.75" thickBot="1" x14ac:dyDescent="0.3">
      <c r="C34" s="23"/>
      <c r="D34" s="23"/>
      <c r="E34" s="23"/>
    </row>
    <row r="35" spans="1:5" x14ac:dyDescent="0.25">
      <c r="A35" s="124" t="s">
        <v>22</v>
      </c>
      <c r="B35" s="125"/>
      <c r="C35" s="125"/>
      <c r="D35" s="125"/>
      <c r="E35" s="126"/>
    </row>
    <row r="36" spans="1:5" x14ac:dyDescent="0.25">
      <c r="A36" s="18" t="s">
        <v>41</v>
      </c>
      <c r="B36" s="24"/>
      <c r="C36" s="25">
        <f>(B25/B24)</f>
        <v>0.39849378011733272</v>
      </c>
      <c r="D36" s="25"/>
      <c r="E36" s="127">
        <f>(E25/E24)</f>
        <v>0.68404406412893959</v>
      </c>
    </row>
    <row r="37" spans="1:5" ht="15.75" thickBot="1" x14ac:dyDescent="0.3">
      <c r="A37" s="18" t="s">
        <v>42</v>
      </c>
      <c r="B37" s="26"/>
      <c r="C37" s="50">
        <f>(B25/B20)</f>
        <v>0.13785341678002011</v>
      </c>
      <c r="D37" s="50"/>
      <c r="E37" s="128">
        <f>(E25/E20)</f>
        <v>0.28776818544135874</v>
      </c>
    </row>
    <row r="38" spans="1:5" ht="19.5" thickBot="1" x14ac:dyDescent="0.3">
      <c r="A38" s="22" t="s">
        <v>13</v>
      </c>
      <c r="B38" s="98"/>
      <c r="C38" s="99"/>
      <c r="D38" s="66"/>
      <c r="E38" s="54"/>
    </row>
    <row r="39" spans="1:5" ht="15.75" thickBot="1" x14ac:dyDescent="0.3">
      <c r="C39" s="23"/>
      <c r="D39" s="23"/>
      <c r="E39" s="23"/>
    </row>
    <row r="40" spans="1:5" ht="30.75" customHeight="1" x14ac:dyDescent="0.25">
      <c r="A40" s="27" t="s">
        <v>23</v>
      </c>
      <c r="B40" s="90" t="s">
        <v>34</v>
      </c>
      <c r="C40" s="91"/>
      <c r="D40" s="92" t="s">
        <v>38</v>
      </c>
      <c r="E40" s="93"/>
    </row>
    <row r="41" spans="1:5" x14ac:dyDescent="0.25">
      <c r="A41" s="28" t="s">
        <v>24</v>
      </c>
      <c r="B41" s="100" t="s">
        <v>35</v>
      </c>
      <c r="C41" s="101"/>
      <c r="D41" s="104" t="s">
        <v>39</v>
      </c>
      <c r="E41" s="105"/>
    </row>
    <row r="42" spans="1:5" ht="15.75" thickBot="1" x14ac:dyDescent="0.3">
      <c r="A42" s="29" t="s">
        <v>25</v>
      </c>
      <c r="B42" s="102" t="s">
        <v>36</v>
      </c>
      <c r="C42" s="103"/>
      <c r="D42" s="106"/>
      <c r="E42" s="107"/>
    </row>
    <row r="44" spans="1:5" x14ac:dyDescent="0.25">
      <c r="C44" s="31"/>
      <c r="D44" s="31"/>
      <c r="E44" s="31"/>
    </row>
    <row r="45" spans="1:5" x14ac:dyDescent="0.25">
      <c r="A45"/>
      <c r="B45"/>
      <c r="C45" s="32"/>
      <c r="D45" s="32"/>
      <c r="E45" s="32"/>
    </row>
  </sheetData>
  <mergeCells count="25">
    <mergeCell ref="B41:C41"/>
    <mergeCell ref="B42:C42"/>
    <mergeCell ref="D41:E41"/>
    <mergeCell ref="D42:E42"/>
    <mergeCell ref="B40:C40"/>
    <mergeCell ref="A27:E27"/>
    <mergeCell ref="B32:C32"/>
    <mergeCell ref="D40:E40"/>
    <mergeCell ref="A35:E35"/>
    <mergeCell ref="B38:C38"/>
    <mergeCell ref="B24:C24"/>
    <mergeCell ref="B25:C25"/>
    <mergeCell ref="B22:C22"/>
    <mergeCell ref="B23:C23"/>
    <mergeCell ref="B20:C20"/>
    <mergeCell ref="B21:C21"/>
    <mergeCell ref="B18:C18"/>
    <mergeCell ref="A1:E1"/>
    <mergeCell ref="A2:E2"/>
    <mergeCell ref="A3:C3"/>
    <mergeCell ref="A4:E5"/>
    <mergeCell ref="B6:E7"/>
    <mergeCell ref="A8:A9"/>
    <mergeCell ref="B8:C8"/>
    <mergeCell ref="D8:E8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B6F1D8D65D9844AF12D9D949509BF5" ma:contentTypeVersion="2" ma:contentTypeDescription="Create a new document." ma:contentTypeScope="" ma:versionID="6feedb6eeb8acd89af03407ad3da4a11">
  <xsd:schema xmlns:xsd="http://www.w3.org/2001/XMLSchema" xmlns:xs="http://www.w3.org/2001/XMLSchema" xmlns:p="http://schemas.microsoft.com/office/2006/metadata/properties" xmlns:ns3="1060ecb5-cac5-4325-94ac-2ee0af32ad5b" targetNamespace="http://schemas.microsoft.com/office/2006/metadata/properties" ma:root="true" ma:fieldsID="3747ae3683f7d09dde4b3d5f3520f9b1" ns3:_="">
    <xsd:import namespace="1060ecb5-cac5-4325-94ac-2ee0af32ad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0ecb5-cac5-4325-94ac-2ee0af32a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068FC-0641-4557-A781-1035502377B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1060ecb5-cac5-4325-94ac-2ee0af32ad5b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22D8CB3-347A-479B-9A1C-9996EB876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60ecb5-cac5-4325-94ac-2ee0af32ad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1461D8-F4B0-4C94-889E-2319A6437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Sanchez</dc:creator>
  <cp:lastModifiedBy>User</cp:lastModifiedBy>
  <dcterms:created xsi:type="dcterms:W3CDTF">2020-07-17T13:51:24Z</dcterms:created>
  <dcterms:modified xsi:type="dcterms:W3CDTF">2020-08-16T17:38:00Z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0x010100B8B6F1D8D65D9844AF12D9D949509BF5</vt:lpwstr>
  </property>
</Properties>
</file>