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https://canaltrece-my.sharepoint.com/personal/dherrera_canaltrece_com_co/Documents/Attachments/COLPENSIONES/2020/CENTRAL DE MEDIOS/CONSURSO CENTRAL 2020/FINALES/"/>
    </mc:Choice>
  </mc:AlternateContent>
  <xr:revisionPtr revIDLastSave="561" documentId="8_{3CEE93BA-AA3C-431B-8495-019BC30B0A80}" xr6:coauthVersionLast="45" xr6:coauthVersionMax="45" xr10:uidLastSave="{4E5AFDB3-E842-47BB-9632-848DAD023C94}"/>
  <bookViews>
    <workbookView xWindow="-110" yWindow="-110" windowWidth="19420" windowHeight="10420" tabRatio="672" activeTab="1" xr2:uid="{00000000-000D-0000-FFFF-FFFF00000000}"/>
  </bookViews>
  <sheets>
    <sheet name="PROP.  1" sheetId="163" r:id="rId1"/>
    <sheet name="PROP.  2" sheetId="173" r:id="rId2"/>
    <sheet name="PROP.  3" sheetId="174" r:id="rId3"/>
    <sheet name="PROP.  4" sheetId="175" r:id="rId4"/>
    <sheet name="PROP. 5" sheetId="176" r:id="rId5"/>
    <sheet name="PROP. 6" sheetId="177" r:id="rId6"/>
  </sheets>
  <definedNames>
    <definedName name="_xlnm.Print_Area" localSheetId="0">'PROP.  1'!$A$1:$D$16</definedName>
    <definedName name="_xlnm.Print_Area" localSheetId="1">'PROP.  2'!$A$1:$D$15</definedName>
    <definedName name="_xlnm.Print_Area" localSheetId="2">'PROP.  3'!$A$1:$D$19</definedName>
    <definedName name="_xlnm.Print_Area" localSheetId="3">'PROP.  4'!$A$1:$D$19</definedName>
    <definedName name="_xlnm.Print_Area" localSheetId="4">'PROP. 5'!$A$1:$D$17</definedName>
    <definedName name="_xlnm.Print_Area" localSheetId="5">'PROP. 6'!$A$1:$D$19</definedName>
    <definedName name="_xlnm.Print_Titles" localSheetId="0">'PROP.  1'!$1:$4</definedName>
    <definedName name="_xlnm.Print_Titles" localSheetId="1">'PROP.  2'!$1:$4</definedName>
    <definedName name="_xlnm.Print_Titles" localSheetId="2">'PROP.  3'!$1:$6</definedName>
    <definedName name="_xlnm.Print_Titles" localSheetId="3">'PROP.  4'!$1:$6</definedName>
    <definedName name="_xlnm.Print_Titles" localSheetId="4">'PROP. 5'!$1:$4</definedName>
    <definedName name="_xlnm.Print_Titles" localSheetId="5">'PROP. 6'!$1:$6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73" l="1"/>
  <c r="E8" i="175" l="1"/>
  <c r="A15" i="175" s="1"/>
  <c r="E9" i="175"/>
  <c r="E10" i="175"/>
  <c r="E11" i="175"/>
  <c r="E12" i="175"/>
  <c r="E13" i="175"/>
  <c r="E14" i="175"/>
  <c r="E14" i="177" l="1"/>
  <c r="E13" i="177"/>
  <c r="E12" i="177"/>
  <c r="E11" i="177"/>
  <c r="E10" i="177"/>
  <c r="E9" i="177"/>
  <c r="E8" i="177"/>
  <c r="E11" i="176"/>
  <c r="E10" i="176"/>
  <c r="E12" i="176"/>
  <c r="E9" i="176"/>
  <c r="E8" i="176"/>
  <c r="E7" i="176"/>
  <c r="E6" i="176"/>
  <c r="E12" i="174"/>
  <c r="E14" i="174"/>
  <c r="E13" i="174"/>
  <c r="E11" i="174"/>
  <c r="E10" i="174"/>
  <c r="E9" i="174"/>
  <c r="E8" i="174"/>
  <c r="E10" i="173"/>
  <c r="E9" i="173"/>
  <c r="E8" i="173"/>
  <c r="E7" i="173"/>
  <c r="E6" i="173"/>
  <c r="E7" i="163"/>
  <c r="E8" i="163"/>
  <c r="E9" i="163"/>
  <c r="E10" i="163"/>
  <c r="E11" i="163"/>
  <c r="E6" i="163"/>
  <c r="A13" i="176" l="1"/>
  <c r="A15" i="177"/>
  <c r="A12" i="163"/>
  <c r="A15" i="174"/>
</calcChain>
</file>

<file path=xl/sharedStrings.xml><?xml version="1.0" encoding="utf-8"?>
<sst xmlns="http://schemas.openxmlformats.org/spreadsheetml/2006/main" count="263" uniqueCount="115">
  <si>
    <t>EVALUACIÓN PRELIMINAR DE DOCUMENTOS TECNICOS HABILITANTES
CONCURSO PÚBLICO
CP-003-2020</t>
  </si>
  <si>
    <t xml:space="preserve">NOMBRE DEL PROPONENTE: </t>
  </si>
  <si>
    <t>CENTURY MEDIA S.A.S</t>
  </si>
  <si>
    <t>OBJETO:</t>
  </si>
  <si>
    <t>Prestar los servicios de análisis, difusión de estrategias y campañas, en los diferentes medios de comunicación, tradicionales, alternativos y digitales, con los cuales busca dar a conocer la gestión que adelanta la ADMINISTRADORA COLOMBIANA DE PENSIONES – COLPENSIONES. Lo anterior, en cumplimiento del Contrato Interadministrativo No. 074 de 2019 suscrito con ADMINISTRADORA COLOMBIANA DE PENSIONES – COLPENSIONES. Todo de conformidad con la naturaleza del servicio y la propuesta presentada por el proveedor, la cual hace parte integral del contrato.</t>
  </si>
  <si>
    <t>NIT:</t>
  </si>
  <si>
    <t>PROPONENTE No. 1</t>
  </si>
  <si>
    <t>FOLIOS</t>
  </si>
  <si>
    <t>OBSERVACIONES</t>
  </si>
  <si>
    <t xml:space="preserve"> CAPACIDAD TECNICA HABILITANTE</t>
  </si>
  <si>
    <t>FORMATO 7: EXPERIENCIA DEL PROPONENTE</t>
  </si>
  <si>
    <t>CUMPLE</t>
  </si>
  <si>
    <t>Carpeta "Propuesta Tevenandina"&gt;18. FORMATO N°7 - EXPERIENCIA DILIGENCIADO</t>
  </si>
  <si>
    <t>Certificación 1: Ministerio de salud y protección social</t>
  </si>
  <si>
    <t>Carpeta "Propuesta Tevenandina"&gt;19. Ministerior de salud y de protección social</t>
  </si>
  <si>
    <t>Certificación 2: Ministerio de educación nacional</t>
  </si>
  <si>
    <t>Carpeta "Propuesta Tevenandina"&gt;19. Certificación MEN</t>
  </si>
  <si>
    <t>Certificación 3: Secretaría de gobierno distrital</t>
  </si>
  <si>
    <t>Carpeta "Propuesta Tevenandina"&gt;19. Certificación de Gobierno distrital</t>
  </si>
  <si>
    <t>FORMATO 11: PERSONAL MÍNIMO REQUERIDO</t>
  </si>
  <si>
    <t>Carpeta "Propuesta Tevenandina"&gt;20. Formato N°11 - Personal mínimo requerido</t>
  </si>
  <si>
    <t>FORMATO 13: ESTUDIOS MINIMOS REQUERIDOS</t>
  </si>
  <si>
    <t>Carpeta "Propuesta Tevenandina"&gt;21. Formato N°13 - Estudios Mínimos Requeridos</t>
  </si>
  <si>
    <t>PILAR ROCIO ROJAS BARRERO - LÍDER DE SUPERVISIÓN (CONTRATISTA)</t>
  </si>
  <si>
    <t>ORIGINAL FIRMADO</t>
  </si>
  <si>
    <t>DANIEL HERRERA TORRES - SUPERVISOR DE PROYECTOS (CONTRATISTA)</t>
  </si>
  <si>
    <t>ALEXANDRA MARIA BELTRÁN GUERRERO - ABOGADA (CONTRATISTA)</t>
  </si>
  <si>
    <t>ANGELA ANDREA PARRADO MEDELLÍN - LÍDER COMERCIAL Y DE MERCADEO ( CONTRATISTA)</t>
  </si>
  <si>
    <t>PROPONENTE No. 2</t>
  </si>
  <si>
    <t>Certificación 1: Fondo Nacional Del Ahorro</t>
  </si>
  <si>
    <t>Carpeta "Técnicos"&gt;Certificado Experiencia Medios FNA EGE</t>
  </si>
  <si>
    <t>Certificación 2: Municipio de Itagüí</t>
  </si>
  <si>
    <t>Carpeta "Técnicos"&gt;Certificado Experiencia Medios Itagüí EGE</t>
  </si>
  <si>
    <t>Carpeta "Técnicos"&gt;FORMATO 11_Personal Mínimo Requerido Canal Trece</t>
  </si>
  <si>
    <t>Carpeta "Técnicos"&gt;FORMATO 13_Estudios Mínimos Requeridos</t>
  </si>
  <si>
    <t>UNION TEMPORAL ANDINA 2020</t>
  </si>
  <si>
    <t>ARENA COMMUNICATIONS SAS</t>
  </si>
  <si>
    <t>830.136.865-1</t>
  </si>
  <si>
    <t>CENTRAL PROMOTORA DE MEDIOS SAS</t>
  </si>
  <si>
    <t>800.122.094-8</t>
  </si>
  <si>
    <t>PROPONENTE No. 3</t>
  </si>
  <si>
    <t>Carpeta "Aspectos Ponderables"&gt;Formato No. 7 Acreditación de Experiencia unificado&gt;Folio_1</t>
  </si>
  <si>
    <t>Certificación 1: Productos Ramo SAS</t>
  </si>
  <si>
    <t>Carpeta "Aspectos Ponderables"&gt;Formato No. 7 Acreditación de Experiencia unificado&gt;Folio_2</t>
  </si>
  <si>
    <t>Certificación 2: Cruz Verde SAS</t>
  </si>
  <si>
    <t>Carpeta "Aspectos Ponderables"&gt;Formato No. 7 Acreditación de Experiencia unificado&gt;Folio_3</t>
  </si>
  <si>
    <t>Certificación 3: Asociación Colombiana de educación al consumidor</t>
  </si>
  <si>
    <t>Carpeta "Aspectos Ponderables"&gt;Formato No. 7 Acreditación de Experiencia unificado&gt;Folio_4-5</t>
  </si>
  <si>
    <t>Certificación 4: Agencia colombiana para la reinteración de personas y grupos alzados en armas</t>
  </si>
  <si>
    <t>Carpeta "Aspectos Ponderables"&gt;Formato No. 7 Acreditación de Experiencia unificado&gt;Folio_6-8</t>
  </si>
  <si>
    <t>Carpeta "Capacidad técnica (habilitante)"&gt;Formato No. 11 Personal Mínimo Requerido (1)</t>
  </si>
  <si>
    <t>Carpeta "Capacidad técnica (habilitante)"&gt;Formato No. 13 Estudios Mínimos (1)</t>
  </si>
  <si>
    <t>UNIÓN TEMPORAL C&amp;M 2020</t>
  </si>
  <si>
    <t>CONSORCIO NACIONAL DE MEDIOS S.A</t>
  </si>
  <si>
    <t>830.069.499-1</t>
  </si>
  <si>
    <t>MARKETING, PROCESOS Y GESTIÓN MAPROGES S.A</t>
  </si>
  <si>
    <t>830.122.379-0</t>
  </si>
  <si>
    <t>PROPONENTE No. 4</t>
  </si>
  <si>
    <t>LIBRO TECNICO&gt;Folio_5</t>
  </si>
  <si>
    <t>Certificación 1: Corredor Empresarial</t>
  </si>
  <si>
    <t>LIBRO TECNICO&gt;Folio_6-7</t>
  </si>
  <si>
    <t>Certificación 2: Corredor Empresarial</t>
  </si>
  <si>
    <t>LIBRO TECNICO&gt;Folio_8-9</t>
  </si>
  <si>
    <t>Certificación 3: Registraduria Nacionla del Estado Civil</t>
  </si>
  <si>
    <t>LIBRO TECNICO&gt;Folio_10</t>
  </si>
  <si>
    <t>Certificación 4: Grupo Holística</t>
  </si>
  <si>
    <t>LIBRO TECNICO&gt;Folio_11-12</t>
  </si>
  <si>
    <t>LIBRO TECNICO&gt;Folio_14-15</t>
  </si>
  <si>
    <t>LIBRO TECNICO&gt;Folio_17</t>
  </si>
  <si>
    <t>900.204.473-1</t>
  </si>
  <si>
    <t>PROPONENTE No. 5</t>
  </si>
  <si>
    <t>3.Aspectos Técnicos&gt;Folio_6</t>
  </si>
  <si>
    <t>Certificación 1: Teveandina LTDA</t>
  </si>
  <si>
    <t>3.Aspectos Técnicos&gt;Folio_8-26</t>
  </si>
  <si>
    <t>Certificación 2: Teveandina LTDA</t>
  </si>
  <si>
    <t>3.Aspectos Técnicos&gt;Folio_28-35</t>
  </si>
  <si>
    <t>Certificación 3: Imprenta Nacional de Colombia</t>
  </si>
  <si>
    <t>3.Aspectos Técnicos&gt;Folio_37-53</t>
  </si>
  <si>
    <t>Certificación 4: Unidad Administrativa Especial del Servicio Público de Empleo</t>
  </si>
  <si>
    <t>3.Aspectos Técnicos&gt;Folio_55-69</t>
  </si>
  <si>
    <t>3.Aspectos Técnicos&gt;Folio_71</t>
  </si>
  <si>
    <t>3.Aspectos Técnicos&gt;Folio_73</t>
  </si>
  <si>
    <t>QUIROGA AGENCIA DE MEDIOS SUCURSAL COLOMBIA</t>
  </si>
  <si>
    <t>900.717.825-2</t>
  </si>
  <si>
    <t>SINTONIZAR MEDIOS SAS</t>
  </si>
  <si>
    <t>830.107.841-1</t>
  </si>
  <si>
    <t>PROPONENTE No. 6</t>
  </si>
  <si>
    <t>Carpeta "B. DOCUMENTOS TÉCNICOS"&gt;Carpeta "1.EXPERIENCIA"&gt;FORMATO 7 EXPERIENCIA</t>
  </si>
  <si>
    <t>Certificación 1: QUE ALMUNDO SAS</t>
  </si>
  <si>
    <t>Carpeta "B. DOCUMENTOS TÉCNICOS"&gt;Carpeta "1.EXPERIENCIA"&gt;Certificacioìn Almundo- Quiroga</t>
  </si>
  <si>
    <t>Certificación 2: SUPERINTENDENCIA DE SALUD</t>
  </si>
  <si>
    <t>Carpeta "B. DOCUMENTOS TÉCNICOS"&gt;Carpeta "1.EXPERIENCIA"&gt;certificacion super salud-sintonizar</t>
  </si>
  <si>
    <t>Certificación 3: IMPRENTA NACIONAL</t>
  </si>
  <si>
    <t>Carpeta "B. DOCUMENTOS TÉCNICOS"&gt;Carpeta "1.EXPERIENCIA"&gt;IMPRENTA Sintonizar</t>
  </si>
  <si>
    <t>Certificación 4: RED DE PADRE Y MADRES</t>
  </si>
  <si>
    <t>Carpeta "B. DOCUMENTOS TÉCNICOS"&gt;Carpeta "3.ESTUDIOS"&gt;FORMATO 13 ESTUDIOS MINISMO UT  VISION COLPENSIONES 2020</t>
  </si>
  <si>
    <t>Carpeta "B. DOCUMENTOS TÉCNICOS"&gt;Carpeta "1.EXPERIENCIA"&gt;RED PAPAZ sintonizar</t>
  </si>
  <si>
    <t>Carpeta "B. DOCUMENTOS TÉCNICOS"&gt;Carpeta "2.PERSONAL MÍNIMO"&gt;FORMATO 11 PERSONAL MINIMO UT  VISION COLPENSIONES 2020</t>
  </si>
  <si>
    <t>PRESUPUESTO OFICIAL: $624.846.427</t>
  </si>
  <si>
    <t>El valor de los contratos en las certificaciones 1 y 2 fue presentada antes de Iva, no obstante, se deja constancia que, en medio de la respectiva verificación por parte del comité evaluador técnico, el valor de los contratos certificados fue ajustado al correspondiente con Iva incluido.</t>
  </si>
  <si>
    <t>En el caso de los certificados allegados con el proponente como participe de Uniones Temporales, se deja constancia que, en medio de la respectiva verificación por parte del comité evaluador técnico se ajustó el valor hasta por el porcentaje de su participación en estos.</t>
  </si>
  <si>
    <t>NIT: 830.075.011-4</t>
  </si>
  <si>
    <t>NIT: 811.006.904-2</t>
  </si>
  <si>
    <t>ESTRELLA GRUPO EMPRESARIAL S.A.</t>
  </si>
  <si>
    <t>PORCENTAJE DE PARTICIPACIÓN: 50%</t>
  </si>
  <si>
    <t>PORCENTAJE DE PARTICIPACIÓN: 35%</t>
  </si>
  <si>
    <t>PORCENTAJE DE PARTICIPACIÓN: 65%</t>
  </si>
  <si>
    <t>PORCENTAJE DE PARTICIPACIÓN: 10%</t>
  </si>
  <si>
    <t>PORCENTAJE DE PARTICIPACIÓN:90%</t>
  </si>
  <si>
    <t xml:space="preserve">UNIVERSAL GROUP AGENCIA DE COMUNICACIONES S.A.S  </t>
  </si>
  <si>
    <t>UNIÓN TEMPORAL VISION COLPENSIONES 2020</t>
  </si>
  <si>
    <r>
      <t xml:space="preserve">PRESUPUESTO OFICIAL: </t>
    </r>
    <r>
      <rPr>
        <b/>
        <sz val="10"/>
        <color rgb="FF000000"/>
        <rFont val="Tahoma"/>
        <family val="2"/>
      </rPr>
      <t>$624.846.427</t>
    </r>
  </si>
  <si>
    <r>
      <t>En el caso de los certificados allegados con el proponente como participe de Uniones Temporales, se deja constancia que, en medio de la respectiva verificación por parte del comité evaluador técnico se ajustó el valor hasta por el porcentaje de su participación en estos.</t>
    </r>
    <r>
      <rPr>
        <b/>
        <sz val="10"/>
        <color indexed="8"/>
        <rFont val="Tahoma"/>
        <family val="2"/>
      </rPr>
      <t xml:space="preserve"> </t>
    </r>
  </si>
  <si>
    <t>Carpeta "Subsanación EGE"&gt;Carpeta "Técnico"&gt;FORMATO 7_Experiencia del Proponente Canal Trece EGEv2</t>
  </si>
  <si>
    <t>Subsanó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</si>
</sst>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3" x14ac:knownFonts="1">
    <font>
      <sz val="11"/>
      <color indexed="8"/>
      <name val="Calibri"/>
      <family val="2"/>
    </font>
    <font>
      <sz val="10"/>
      <name val="Arial"/>
      <family val="2"/>
    </font>
    <font>
      <sz val="11"/>
      <color indexed="8"/>
      <name val="Calibri"/>
      <family val="2"/>
    </font>
    <font>
      <sz val="10"/>
      <color indexed="8"/>
      <name val="Arial"/>
      <family val="2"/>
    </font>
    <font>
      <sz val="9"/>
      <color indexed="8"/>
      <name val="Tahoma"/>
      <family val="2"/>
    </font>
    <font>
      <b/>
      <sz val="9"/>
      <color indexed="8"/>
      <name val="Tahoma"/>
      <family val="2"/>
    </font>
    <font>
      <b/>
      <sz val="10"/>
      <color indexed="8"/>
      <name val="Tahoma"/>
      <family val="2"/>
    </font>
    <font>
      <b/>
      <sz val="10"/>
      <name val="Tahoma"/>
      <family val="2"/>
    </font>
    <font>
      <sz val="10"/>
      <color indexed="8"/>
      <name val="Tahoma"/>
      <family val="2"/>
    </font>
    <font>
      <sz val="10"/>
      <name val="Tahoma"/>
      <family val="2"/>
    </font>
    <font>
      <sz val="10"/>
      <color rgb="FF000000"/>
      <name val="Tahoma"/>
      <family val="2"/>
    </font>
    <font>
      <sz val="10"/>
      <color theme="0"/>
      <name val="Tahoma"/>
      <family val="2"/>
    </font>
    <font>
      <b/>
      <sz val="10"/>
      <color rgb="FF000000"/>
      <name val="Tahoma"/>
      <family val="2"/>
    </font>
  </fonts>
  <fills count="4">
    <fill>
      <patternFill patternType="none"/>
    </fill>
    <fill>
      <patternFill patternType="gray125"/>
    </fill>
    <fill>
      <patternFill patternType="solid">
        <fgColor rgb="FF92D050"/>
        <bgColor indexed="64"/>
      </patternFill>
    </fill>
    <fill>
      <patternFill patternType="solid">
        <fgColor theme="9" tint="-0.249977111117893"/>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1" fillId="0" borderId="0"/>
    <xf numFmtId="164" fontId="2" fillId="0" borderId="0" applyFont="0" applyFill="0" applyBorder="0" applyAlignment="0" applyProtection="0"/>
    <xf numFmtId="0" fontId="2" fillId="0" borderId="0"/>
  </cellStyleXfs>
  <cellXfs count="41">
    <xf numFmtId="0" fontId="0" fillId="0" borderId="0" xfId="0"/>
    <xf numFmtId="0" fontId="4" fillId="0" borderId="0" xfId="0" applyFont="1" applyFill="1"/>
    <xf numFmtId="164" fontId="4" fillId="0" borderId="0" xfId="2" applyFont="1" applyFill="1"/>
    <xf numFmtId="0" fontId="3" fillId="0" borderId="0" xfId="0" applyFont="1"/>
    <xf numFmtId="0" fontId="5" fillId="0" borderId="0" xfId="0" applyFont="1" applyFill="1"/>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0" xfId="0" applyFont="1" applyFill="1"/>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0" xfId="0" applyFont="1" applyFill="1"/>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8" fillId="0" borderId="0" xfId="2" applyFont="1" applyFill="1"/>
    <xf numFmtId="0" fontId="6" fillId="0" borderId="0" xfId="0" applyFont="1" applyFill="1"/>
    <xf numFmtId="0" fontId="8" fillId="0" borderId="0" xfId="0" applyFont="1"/>
    <xf numFmtId="0" fontId="9" fillId="0"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2" fillId="0"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6" fillId="0" borderId="7" xfId="0" applyFont="1" applyFill="1" applyBorder="1" applyAlignment="1">
      <alignment horizontal="center" vertical="center" wrapText="1"/>
    </xf>
    <xf numFmtId="0" fontId="11" fillId="0" borderId="0" xfId="0" applyFont="1"/>
  </cellXfs>
  <cellStyles count="4">
    <cellStyle name="Moneda" xfId="2" builtinId="4"/>
    <cellStyle name="Normal" xfId="0" builtinId="0"/>
    <cellStyle name="Normal 2" xfId="3" xr:uid="{00000000-0005-0000-0000-000003000000}"/>
    <cellStyle name="Normal 3" xfId="1" xr:uid="{00000000-0005-0000-0000-000004000000}"/>
  </cellStyles>
  <dxfs count="12">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D7FD0CEA-2093-442B-8FE5-B605A097B7AA}"/>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99C39594-BE15-4E34-BC14-8AE2CF68A59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5E6D2178-72D8-419C-AD37-C22C8BDB176E}"/>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BACE9423-4E2D-4340-ADF3-1F3B5FE663B1}"/>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B0D9C362-30AC-478F-897E-209B9863E3EB}"/>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9299600F-BE1D-4D57-9CFB-FFB7C63A815F}"/>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7F206-1853-49DE-9DCF-B939ED4EC89F}">
  <dimension ref="A1:E22"/>
  <sheetViews>
    <sheetView showGridLines="0" zoomScale="80" zoomScaleNormal="80" zoomScaleSheetLayoutView="100" workbookViewId="0">
      <selection activeCell="B4" sqref="B4"/>
    </sheetView>
  </sheetViews>
  <sheetFormatPr baseColWidth="10" defaultColWidth="11.453125" defaultRowHeight="11.5" x14ac:dyDescent="0.25"/>
  <cols>
    <col min="1" max="1" width="50.54296875" style="1" customWidth="1"/>
    <col min="2" max="2" width="46.1796875" style="1" customWidth="1"/>
    <col min="3" max="3" width="30" style="1" customWidth="1"/>
    <col min="4" max="4" width="54.453125" style="1" customWidth="1"/>
    <col min="5" max="5" width="15.81640625" style="1" hidden="1" customWidth="1"/>
    <col min="6" max="6" width="11.453125" style="1"/>
    <col min="7" max="7" width="15.1796875" style="1" bestFit="1" customWidth="1"/>
    <col min="8" max="8" width="12.81640625" style="1" bestFit="1" customWidth="1"/>
    <col min="9" max="16384" width="11.453125" style="1"/>
  </cols>
  <sheetData>
    <row r="1" spans="1:5" ht="79.5" customHeight="1" thickBot="1" x14ac:dyDescent="0.3">
      <c r="A1" s="5"/>
      <c r="B1" s="28" t="s">
        <v>0</v>
      </c>
      <c r="C1" s="28"/>
      <c r="D1" s="28"/>
      <c r="E1" s="7"/>
    </row>
    <row r="2" spans="1:5" ht="151.5" customHeight="1" thickBot="1" x14ac:dyDescent="0.3">
      <c r="A2" s="5" t="s">
        <v>1</v>
      </c>
      <c r="B2" s="14" t="s">
        <v>2</v>
      </c>
      <c r="C2" s="14" t="s">
        <v>3</v>
      </c>
      <c r="D2" s="8" t="s">
        <v>4</v>
      </c>
      <c r="E2" s="7"/>
    </row>
    <row r="3" spans="1:5" ht="39" customHeight="1" thickBot="1" x14ac:dyDescent="0.3">
      <c r="A3" s="32" t="s">
        <v>101</v>
      </c>
      <c r="B3" s="33"/>
      <c r="C3" s="30" t="s">
        <v>98</v>
      </c>
      <c r="D3" s="31"/>
      <c r="E3" s="7"/>
    </row>
    <row r="4" spans="1:5" ht="30.75" customHeight="1" thickBot="1" x14ac:dyDescent="0.3">
      <c r="A4" s="9" t="s">
        <v>6</v>
      </c>
      <c r="B4" s="25" t="s">
        <v>11</v>
      </c>
      <c r="C4" s="14" t="s">
        <v>7</v>
      </c>
      <c r="D4" s="14" t="s">
        <v>8</v>
      </c>
      <c r="E4" s="7"/>
    </row>
    <row r="5" spans="1:5" s="3" customFormat="1" ht="24.65" customHeight="1" thickBot="1" x14ac:dyDescent="0.3">
      <c r="A5" s="28" t="s">
        <v>9</v>
      </c>
      <c r="B5" s="28"/>
      <c r="C5" s="28"/>
      <c r="D5" s="28"/>
      <c r="E5" s="18"/>
    </row>
    <row r="6" spans="1:5" ht="52.5" customHeight="1" thickBot="1" x14ac:dyDescent="0.3">
      <c r="A6" s="10" t="s">
        <v>10</v>
      </c>
      <c r="B6" s="15" t="s">
        <v>11</v>
      </c>
      <c r="C6" s="11" t="s">
        <v>12</v>
      </c>
      <c r="D6" s="8"/>
      <c r="E6" s="12">
        <f>IF(B6="CUMPLE",1,0)</f>
        <v>1</v>
      </c>
    </row>
    <row r="7" spans="1:5" ht="45.75" customHeight="1" thickBot="1" x14ac:dyDescent="0.3">
      <c r="A7" s="8" t="s">
        <v>13</v>
      </c>
      <c r="B7" s="15" t="s">
        <v>11</v>
      </c>
      <c r="C7" s="11" t="s">
        <v>14</v>
      </c>
      <c r="D7" s="8"/>
      <c r="E7" s="12">
        <f t="shared" ref="E7:E11" si="0">IF(B7="CUMPLE",1,0)</f>
        <v>1</v>
      </c>
    </row>
    <row r="8" spans="1:5" ht="49.5" customHeight="1" thickBot="1" x14ac:dyDescent="0.3">
      <c r="A8" s="8" t="s">
        <v>15</v>
      </c>
      <c r="B8" s="15" t="s">
        <v>11</v>
      </c>
      <c r="C8" s="11" t="s">
        <v>16</v>
      </c>
      <c r="D8" s="8"/>
      <c r="E8" s="12">
        <f t="shared" si="0"/>
        <v>1</v>
      </c>
    </row>
    <row r="9" spans="1:5" ht="45.75" customHeight="1" thickBot="1" x14ac:dyDescent="0.3">
      <c r="A9" s="8" t="s">
        <v>17</v>
      </c>
      <c r="B9" s="15" t="s">
        <v>11</v>
      </c>
      <c r="C9" s="11" t="s">
        <v>18</v>
      </c>
      <c r="D9" s="13"/>
      <c r="E9" s="12">
        <f t="shared" si="0"/>
        <v>1</v>
      </c>
    </row>
    <row r="10" spans="1:5" ht="44.25" customHeight="1" thickBot="1" x14ac:dyDescent="0.3">
      <c r="A10" s="10" t="s">
        <v>19</v>
      </c>
      <c r="B10" s="15" t="s">
        <v>11</v>
      </c>
      <c r="C10" s="11" t="s">
        <v>20</v>
      </c>
      <c r="D10" s="13"/>
      <c r="E10" s="12">
        <f t="shared" si="0"/>
        <v>1</v>
      </c>
    </row>
    <row r="11" spans="1:5" ht="63" customHeight="1" thickBot="1" x14ac:dyDescent="0.3">
      <c r="A11" s="10" t="s">
        <v>21</v>
      </c>
      <c r="B11" s="15" t="s">
        <v>11</v>
      </c>
      <c r="C11" s="11" t="s">
        <v>22</v>
      </c>
      <c r="D11" s="13"/>
      <c r="E11" s="12">
        <f t="shared" si="0"/>
        <v>1</v>
      </c>
    </row>
    <row r="12" spans="1:5" ht="51" customHeight="1" thickBot="1" x14ac:dyDescent="0.3">
      <c r="A12" s="29" t="str">
        <f>IF(SUM(E5:E11)=6,"HABILITADO","NO HABILITADO")</f>
        <v>HABILITADO</v>
      </c>
      <c r="B12" s="29"/>
      <c r="C12" s="29"/>
      <c r="D12" s="29"/>
      <c r="E12" s="7"/>
    </row>
    <row r="13" spans="1:5" ht="37" customHeight="1" thickBot="1" x14ac:dyDescent="0.3">
      <c r="A13" s="26" t="s">
        <v>23</v>
      </c>
      <c r="B13" s="26"/>
      <c r="C13" s="27" t="s">
        <v>24</v>
      </c>
      <c r="D13" s="27"/>
      <c r="E13" s="7"/>
    </row>
    <row r="14" spans="1:5" ht="37" customHeight="1" thickBot="1" x14ac:dyDescent="0.3">
      <c r="A14" s="26" t="s">
        <v>25</v>
      </c>
      <c r="B14" s="26"/>
      <c r="C14" s="27" t="s">
        <v>24</v>
      </c>
      <c r="D14" s="27"/>
      <c r="E14" s="7"/>
    </row>
    <row r="15" spans="1:5" ht="37" customHeight="1" thickBot="1" x14ac:dyDescent="0.3">
      <c r="A15" s="26" t="s">
        <v>26</v>
      </c>
      <c r="B15" s="26"/>
      <c r="C15" s="27" t="s">
        <v>24</v>
      </c>
      <c r="D15" s="27"/>
      <c r="E15" s="7"/>
    </row>
    <row r="16" spans="1:5" ht="37" customHeight="1" thickBot="1" x14ac:dyDescent="0.3">
      <c r="A16" s="26" t="s">
        <v>27</v>
      </c>
      <c r="B16" s="26"/>
      <c r="C16" s="27" t="s">
        <v>24</v>
      </c>
      <c r="D16" s="27"/>
      <c r="E16" s="7"/>
    </row>
    <row r="17" spans="3:4" x14ac:dyDescent="0.25">
      <c r="D17" s="2"/>
    </row>
    <row r="18" spans="3:4" x14ac:dyDescent="0.25">
      <c r="D18" s="2"/>
    </row>
    <row r="19" spans="3:4" x14ac:dyDescent="0.25">
      <c r="D19" s="2"/>
    </row>
    <row r="22" spans="3:4" x14ac:dyDescent="0.25">
      <c r="C22" s="4"/>
    </row>
  </sheetData>
  <mergeCells count="13">
    <mergeCell ref="A5:D5"/>
    <mergeCell ref="A12:D12"/>
    <mergeCell ref="B1:D1"/>
    <mergeCell ref="A13:B13"/>
    <mergeCell ref="C13:D13"/>
    <mergeCell ref="C3:D3"/>
    <mergeCell ref="A3:B3"/>
    <mergeCell ref="A14:B14"/>
    <mergeCell ref="C14:D14"/>
    <mergeCell ref="A16:B16"/>
    <mergeCell ref="C16:D16"/>
    <mergeCell ref="A15:B15"/>
    <mergeCell ref="C15:D15"/>
  </mergeCells>
  <conditionalFormatting sqref="A12:D12">
    <cfRule type="containsText" dxfId="11" priority="1" operator="containsText" text="NO HABILITADO">
      <formula>NOT(ISERROR(SEARCH("NO HABILITADO",A12)))</formula>
    </cfRule>
    <cfRule type="containsText" dxfId="10" priority="2" operator="containsText" text="HABILITADO">
      <formula>NOT(ISERROR(SEARCH("HABILITADO",A12)))</formula>
    </cfRule>
  </conditionalFormatting>
  <dataValidations count="1">
    <dataValidation type="list" allowBlank="1" showInputMessage="1" showErrorMessage="1" sqref="B6:B11" xr:uid="{53241967-F796-40B8-B40D-F749E16EDC4D}">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4B72-1394-4FA2-B4B0-D12BD6B276B1}">
  <dimension ref="A1:E21"/>
  <sheetViews>
    <sheetView showGridLines="0" tabSelected="1" zoomScale="80" zoomScaleNormal="80" zoomScaleSheetLayoutView="100" workbookViewId="0">
      <selection activeCell="I9" sqref="I9"/>
    </sheetView>
  </sheetViews>
  <sheetFormatPr baseColWidth="10" defaultColWidth="11.453125" defaultRowHeight="12.5" x14ac:dyDescent="0.25"/>
  <cols>
    <col min="1" max="1" width="50.54296875" style="7" customWidth="1"/>
    <col min="2" max="2" width="54" style="7" customWidth="1"/>
    <col min="3" max="3" width="30" style="7" customWidth="1"/>
    <col min="4" max="4" width="54.453125" style="7" customWidth="1"/>
    <col min="5" max="5" width="15.81640625" style="7" hidden="1" customWidth="1"/>
    <col min="6" max="6" width="0" style="7" hidden="1" customWidth="1"/>
    <col min="7" max="7" width="15.1796875" style="7" bestFit="1" customWidth="1"/>
    <col min="8" max="8" width="12.81640625" style="7" bestFit="1" customWidth="1"/>
    <col min="9" max="16384" width="11.453125" style="7"/>
  </cols>
  <sheetData>
    <row r="1" spans="1:5" ht="79.5" customHeight="1" thickBot="1" x14ac:dyDescent="0.3">
      <c r="A1" s="5"/>
      <c r="B1" s="28" t="s">
        <v>0</v>
      </c>
      <c r="C1" s="28"/>
      <c r="D1" s="28"/>
    </row>
    <row r="2" spans="1:5" ht="152.25" customHeight="1" thickBot="1" x14ac:dyDescent="0.3">
      <c r="A2" s="5" t="s">
        <v>1</v>
      </c>
      <c r="B2" s="14" t="s">
        <v>103</v>
      </c>
      <c r="C2" s="14" t="s">
        <v>3</v>
      </c>
      <c r="D2" s="8" t="s">
        <v>4</v>
      </c>
    </row>
    <row r="3" spans="1:5" ht="39" customHeight="1" thickBot="1" x14ac:dyDescent="0.3">
      <c r="A3" s="32" t="s">
        <v>102</v>
      </c>
      <c r="B3" s="33"/>
      <c r="C3" s="30" t="s">
        <v>98</v>
      </c>
      <c r="D3" s="31"/>
    </row>
    <row r="4" spans="1:5" ht="30.75" customHeight="1" thickBot="1" x14ac:dyDescent="0.3">
      <c r="A4" s="9" t="s">
        <v>28</v>
      </c>
      <c r="B4" s="25" t="s">
        <v>11</v>
      </c>
      <c r="C4" s="14" t="s">
        <v>7</v>
      </c>
      <c r="D4" s="14" t="s">
        <v>8</v>
      </c>
    </row>
    <row r="5" spans="1:5" s="18" customFormat="1" ht="24.65" customHeight="1" thickBot="1" x14ac:dyDescent="0.3">
      <c r="A5" s="28" t="s">
        <v>9</v>
      </c>
      <c r="B5" s="28"/>
      <c r="C5" s="28"/>
      <c r="D5" s="28"/>
      <c r="E5" s="40"/>
    </row>
    <row r="6" spans="1:5" ht="63" thickBot="1" x14ac:dyDescent="0.3">
      <c r="A6" s="10" t="s">
        <v>10</v>
      </c>
      <c r="B6" s="15" t="s">
        <v>11</v>
      </c>
      <c r="C6" s="11" t="s">
        <v>113</v>
      </c>
      <c r="D6" s="24" t="s">
        <v>114</v>
      </c>
      <c r="E6" s="12">
        <f>IF(B6="CUMPLE",1,0)</f>
        <v>1</v>
      </c>
    </row>
    <row r="7" spans="1:5" ht="39" customHeight="1" thickBot="1" x14ac:dyDescent="0.3">
      <c r="A7" s="8" t="s">
        <v>29</v>
      </c>
      <c r="B7" s="15" t="s">
        <v>11</v>
      </c>
      <c r="C7" s="11" t="s">
        <v>30</v>
      </c>
      <c r="D7" s="8"/>
      <c r="E7" s="12">
        <f t="shared" ref="E7:E10" si="0">IF(B7="CUMPLE",1,0)</f>
        <v>1</v>
      </c>
    </row>
    <row r="8" spans="1:5" ht="45" customHeight="1" thickBot="1" x14ac:dyDescent="0.3">
      <c r="A8" s="8" t="s">
        <v>31</v>
      </c>
      <c r="B8" s="15" t="s">
        <v>11</v>
      </c>
      <c r="C8" s="11" t="s">
        <v>32</v>
      </c>
      <c r="D8" s="8"/>
      <c r="E8" s="12">
        <f t="shared" si="0"/>
        <v>1</v>
      </c>
    </row>
    <row r="9" spans="1:5" ht="60" customHeight="1" thickBot="1" x14ac:dyDescent="0.3">
      <c r="A9" s="10" t="s">
        <v>19</v>
      </c>
      <c r="B9" s="15" t="s">
        <v>11</v>
      </c>
      <c r="C9" s="11" t="s">
        <v>33</v>
      </c>
      <c r="D9" s="13"/>
      <c r="E9" s="12">
        <f t="shared" si="0"/>
        <v>1</v>
      </c>
    </row>
    <row r="10" spans="1:5" ht="41.25" customHeight="1" thickBot="1" x14ac:dyDescent="0.3">
      <c r="A10" s="10" t="s">
        <v>21</v>
      </c>
      <c r="B10" s="15" t="s">
        <v>11</v>
      </c>
      <c r="C10" s="11" t="s">
        <v>34</v>
      </c>
      <c r="D10" s="13"/>
      <c r="E10" s="12">
        <f t="shared" si="0"/>
        <v>1</v>
      </c>
    </row>
    <row r="11" spans="1:5" ht="51" customHeight="1" thickBot="1" x14ac:dyDescent="0.3">
      <c r="A11" s="34" t="str">
        <f>IF(SUM(E4:E10)=5,"HABILITADO","NO HABILITADO")</f>
        <v>HABILITADO</v>
      </c>
      <c r="B11" s="34"/>
      <c r="C11" s="34"/>
      <c r="D11" s="34"/>
      <c r="E11" s="12"/>
    </row>
    <row r="12" spans="1:5" ht="37" customHeight="1" thickBot="1" x14ac:dyDescent="0.3">
      <c r="A12" s="26" t="s">
        <v>23</v>
      </c>
      <c r="B12" s="26"/>
      <c r="C12" s="27" t="s">
        <v>24</v>
      </c>
      <c r="D12" s="27"/>
    </row>
    <row r="13" spans="1:5" ht="37" customHeight="1" thickBot="1" x14ac:dyDescent="0.3">
      <c r="A13" s="26" t="s">
        <v>25</v>
      </c>
      <c r="B13" s="26"/>
      <c r="C13" s="27" t="s">
        <v>24</v>
      </c>
      <c r="D13" s="27"/>
    </row>
    <row r="14" spans="1:5" ht="37" customHeight="1" thickBot="1" x14ac:dyDescent="0.3">
      <c r="A14" s="26" t="s">
        <v>26</v>
      </c>
      <c r="B14" s="26"/>
      <c r="C14" s="27" t="s">
        <v>24</v>
      </c>
      <c r="D14" s="27"/>
    </row>
    <row r="15" spans="1:5" ht="37" customHeight="1" thickBot="1" x14ac:dyDescent="0.3">
      <c r="A15" s="26" t="s">
        <v>27</v>
      </c>
      <c r="B15" s="26"/>
      <c r="C15" s="27" t="s">
        <v>24</v>
      </c>
      <c r="D15" s="27"/>
    </row>
    <row r="16" spans="1:5" x14ac:dyDescent="0.25">
      <c r="D16" s="16"/>
    </row>
    <row r="17" spans="3:4" ht="63" customHeight="1" x14ac:dyDescent="0.25">
      <c r="D17" s="16"/>
    </row>
    <row r="18" spans="3:4" x14ac:dyDescent="0.25">
      <c r="D18" s="16"/>
    </row>
    <row r="21" spans="3:4" x14ac:dyDescent="0.25">
      <c r="C21" s="17"/>
    </row>
  </sheetData>
  <mergeCells count="13">
    <mergeCell ref="A14:B14"/>
    <mergeCell ref="C14:D14"/>
    <mergeCell ref="A15:B15"/>
    <mergeCell ref="C15:D15"/>
    <mergeCell ref="B1:D1"/>
    <mergeCell ref="A5:D5"/>
    <mergeCell ref="A11:D11"/>
    <mergeCell ref="A12:B12"/>
    <mergeCell ref="C12:D12"/>
    <mergeCell ref="A13:B13"/>
    <mergeCell ref="C13:D13"/>
    <mergeCell ref="C3:D3"/>
    <mergeCell ref="A3:B3"/>
  </mergeCells>
  <conditionalFormatting sqref="A11:D11">
    <cfRule type="containsText" dxfId="9" priority="1" operator="containsText" text="NO HABILITADO">
      <formula>NOT(ISERROR(SEARCH("NO HABILITADO",A11)))</formula>
    </cfRule>
    <cfRule type="containsText" dxfId="8" priority="2" operator="containsText" text="HABILITADO">
      <formula>NOT(ISERROR(SEARCH("HABILITADO",A11)))</formula>
    </cfRule>
  </conditionalFormatting>
  <dataValidations count="1">
    <dataValidation type="list" allowBlank="1" showInputMessage="1" showErrorMessage="1" sqref="B6:B10" xr:uid="{EE6305A5-2652-4A4E-A81D-F56FA85DB316}">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089F-6772-47A3-A842-E9D2FEC1970D}">
  <dimension ref="A1:E25"/>
  <sheetViews>
    <sheetView showGridLines="0" topLeftCell="A10" zoomScale="80" zoomScaleNormal="80" zoomScaleSheetLayoutView="100" workbookViewId="0">
      <selection activeCell="A15" sqref="A15:D15"/>
    </sheetView>
  </sheetViews>
  <sheetFormatPr baseColWidth="10" defaultColWidth="11.453125" defaultRowHeight="11.5" x14ac:dyDescent="0.25"/>
  <cols>
    <col min="1" max="1" width="50.54296875" style="1" customWidth="1"/>
    <col min="2" max="2" width="48.54296875" style="1" customWidth="1"/>
    <col min="3" max="3" width="38.453125" style="1" customWidth="1"/>
    <col min="4" max="4" width="54.453125" style="1" customWidth="1"/>
    <col min="5" max="6" width="11" style="1" customWidth="1"/>
    <col min="7" max="7" width="15.1796875" style="1" bestFit="1" customWidth="1"/>
    <col min="8" max="8" width="12.81640625" style="1" bestFit="1" customWidth="1"/>
    <col min="9" max="16384" width="11.453125" style="1"/>
  </cols>
  <sheetData>
    <row r="1" spans="1:5" ht="79.5" customHeight="1" thickBot="1" x14ac:dyDescent="0.3">
      <c r="A1" s="5"/>
      <c r="B1" s="28" t="s">
        <v>0</v>
      </c>
      <c r="C1" s="28"/>
      <c r="D1" s="28"/>
      <c r="E1" s="7"/>
    </row>
    <row r="2" spans="1:5" ht="143.25" customHeight="1" thickBot="1" x14ac:dyDescent="0.3">
      <c r="A2" s="5" t="s">
        <v>1</v>
      </c>
      <c r="B2" s="14" t="s">
        <v>35</v>
      </c>
      <c r="C2" s="14" t="s">
        <v>3</v>
      </c>
      <c r="D2" s="8" t="s">
        <v>4</v>
      </c>
      <c r="E2" s="7"/>
    </row>
    <row r="3" spans="1:5" ht="39" customHeight="1" thickBot="1" x14ac:dyDescent="0.3">
      <c r="A3" s="9"/>
      <c r="B3" s="6" t="s">
        <v>5</v>
      </c>
      <c r="C3" s="30" t="s">
        <v>111</v>
      </c>
      <c r="D3" s="31"/>
      <c r="E3" s="7"/>
    </row>
    <row r="4" spans="1:5" ht="31.5" customHeight="1" thickBot="1" x14ac:dyDescent="0.3">
      <c r="A4" s="9" t="s">
        <v>36</v>
      </c>
      <c r="B4" s="19" t="s">
        <v>37</v>
      </c>
      <c r="C4" s="30" t="s">
        <v>104</v>
      </c>
      <c r="D4" s="31"/>
      <c r="E4" s="7"/>
    </row>
    <row r="5" spans="1:5" ht="30" customHeight="1" thickBot="1" x14ac:dyDescent="0.3">
      <c r="A5" s="9" t="s">
        <v>38</v>
      </c>
      <c r="B5" s="19" t="s">
        <v>39</v>
      </c>
      <c r="C5" s="30" t="s">
        <v>104</v>
      </c>
      <c r="D5" s="31"/>
      <c r="E5" s="7"/>
    </row>
    <row r="6" spans="1:5" ht="30.75" customHeight="1" thickBot="1" x14ac:dyDescent="0.3">
      <c r="A6" s="9" t="s">
        <v>40</v>
      </c>
      <c r="B6" s="25" t="s">
        <v>11</v>
      </c>
      <c r="C6" s="14" t="s">
        <v>7</v>
      </c>
      <c r="D6" s="14" t="s">
        <v>8</v>
      </c>
      <c r="E6" s="7"/>
    </row>
    <row r="7" spans="1:5" s="3" customFormat="1" ht="24.65" customHeight="1" thickBot="1" x14ac:dyDescent="0.3">
      <c r="A7" s="28" t="s">
        <v>9</v>
      </c>
      <c r="B7" s="28"/>
      <c r="C7" s="28"/>
      <c r="D7" s="28"/>
      <c r="E7" s="18"/>
    </row>
    <row r="8" spans="1:5" ht="38" thickBot="1" x14ac:dyDescent="0.3">
      <c r="A8" s="10" t="s">
        <v>10</v>
      </c>
      <c r="B8" s="15" t="s">
        <v>11</v>
      </c>
      <c r="C8" s="11" t="s">
        <v>41</v>
      </c>
      <c r="D8" s="8"/>
      <c r="E8" s="12">
        <f>IF(B8="CUMPLE",1,0)</f>
        <v>1</v>
      </c>
    </row>
    <row r="9" spans="1:5" ht="38" thickBot="1" x14ac:dyDescent="0.3">
      <c r="A9" s="8" t="s">
        <v>42</v>
      </c>
      <c r="B9" s="15" t="s">
        <v>11</v>
      </c>
      <c r="C9" s="11" t="s">
        <v>43</v>
      </c>
      <c r="D9" s="8"/>
      <c r="E9" s="12">
        <f t="shared" ref="E9:E14" si="0">IF(B9="CUMPLE",1,0)</f>
        <v>1</v>
      </c>
    </row>
    <row r="10" spans="1:5" ht="38" thickBot="1" x14ac:dyDescent="0.3">
      <c r="A10" s="8" t="s">
        <v>44</v>
      </c>
      <c r="B10" s="15" t="s">
        <v>11</v>
      </c>
      <c r="C10" s="11" t="s">
        <v>45</v>
      </c>
      <c r="D10" s="8"/>
      <c r="E10" s="12">
        <f t="shared" si="0"/>
        <v>1</v>
      </c>
    </row>
    <row r="11" spans="1:5" ht="38" thickBot="1" x14ac:dyDescent="0.3">
      <c r="A11" s="8" t="s">
        <v>46</v>
      </c>
      <c r="B11" s="15" t="s">
        <v>11</v>
      </c>
      <c r="C11" s="11" t="s">
        <v>47</v>
      </c>
      <c r="D11" s="13"/>
      <c r="E11" s="12">
        <f t="shared" si="0"/>
        <v>1</v>
      </c>
    </row>
    <row r="12" spans="1:5" ht="38" thickBot="1" x14ac:dyDescent="0.3">
      <c r="A12" s="8" t="s">
        <v>48</v>
      </c>
      <c r="B12" s="15" t="s">
        <v>11</v>
      </c>
      <c r="C12" s="11" t="s">
        <v>49</v>
      </c>
      <c r="D12" s="13"/>
      <c r="E12" s="12">
        <f t="shared" si="0"/>
        <v>1</v>
      </c>
    </row>
    <row r="13" spans="1:5" ht="38" thickBot="1" x14ac:dyDescent="0.3">
      <c r="A13" s="10" t="s">
        <v>19</v>
      </c>
      <c r="B13" s="15" t="s">
        <v>11</v>
      </c>
      <c r="C13" s="11" t="s">
        <v>50</v>
      </c>
      <c r="D13" s="13"/>
      <c r="E13" s="12">
        <f t="shared" si="0"/>
        <v>1</v>
      </c>
    </row>
    <row r="14" spans="1:5" ht="38" thickBot="1" x14ac:dyDescent="0.3">
      <c r="A14" s="10" t="s">
        <v>21</v>
      </c>
      <c r="B14" s="15" t="s">
        <v>11</v>
      </c>
      <c r="C14" s="11" t="s">
        <v>51</v>
      </c>
      <c r="D14" s="13"/>
      <c r="E14" s="12">
        <f t="shared" si="0"/>
        <v>1</v>
      </c>
    </row>
    <row r="15" spans="1:5" ht="51" customHeight="1" thickBot="1" x14ac:dyDescent="0.3">
      <c r="A15" s="29" t="str">
        <f>IF(SUM(E8:E14)=7,"HABILITADO","NO HABILITADO")</f>
        <v>HABILITADO</v>
      </c>
      <c r="B15" s="29"/>
      <c r="C15" s="29"/>
      <c r="D15" s="29"/>
      <c r="E15" s="7"/>
    </row>
    <row r="16" spans="1:5" ht="37" customHeight="1" thickBot="1" x14ac:dyDescent="0.3">
      <c r="A16" s="26" t="s">
        <v>23</v>
      </c>
      <c r="B16" s="26"/>
      <c r="C16" s="27" t="s">
        <v>24</v>
      </c>
      <c r="D16" s="27"/>
      <c r="E16" s="7"/>
    </row>
    <row r="17" spans="1:5" ht="37" customHeight="1" thickBot="1" x14ac:dyDescent="0.3">
      <c r="A17" s="26" t="s">
        <v>25</v>
      </c>
      <c r="B17" s="26"/>
      <c r="C17" s="27" t="s">
        <v>24</v>
      </c>
      <c r="D17" s="27"/>
      <c r="E17" s="7"/>
    </row>
    <row r="18" spans="1:5" ht="37" customHeight="1" thickBot="1" x14ac:dyDescent="0.3">
      <c r="A18" s="26" t="s">
        <v>26</v>
      </c>
      <c r="B18" s="26"/>
      <c r="C18" s="27" t="s">
        <v>24</v>
      </c>
      <c r="D18" s="27"/>
      <c r="E18" s="7"/>
    </row>
    <row r="19" spans="1:5" ht="37" customHeight="1" thickBot="1" x14ac:dyDescent="0.3">
      <c r="A19" s="26" t="s">
        <v>27</v>
      </c>
      <c r="B19" s="26"/>
      <c r="C19" s="27" t="s">
        <v>24</v>
      </c>
      <c r="D19" s="27"/>
      <c r="E19" s="7"/>
    </row>
    <row r="20" spans="1:5" x14ac:dyDescent="0.25">
      <c r="D20" s="2"/>
    </row>
    <row r="21" spans="1:5" ht="63" customHeight="1" x14ac:dyDescent="0.25">
      <c r="D21" s="2"/>
    </row>
    <row r="22" spans="1:5" x14ac:dyDescent="0.25">
      <c r="D22" s="2"/>
    </row>
    <row r="25" spans="1:5" x14ac:dyDescent="0.25">
      <c r="C25" s="4"/>
    </row>
  </sheetData>
  <mergeCells count="14">
    <mergeCell ref="A18:B18"/>
    <mergeCell ref="C18:D18"/>
    <mergeCell ref="A19:B19"/>
    <mergeCell ref="C19:D19"/>
    <mergeCell ref="B1:D1"/>
    <mergeCell ref="A7:D7"/>
    <mergeCell ref="A15:D15"/>
    <mergeCell ref="A16:B16"/>
    <mergeCell ref="C16:D16"/>
    <mergeCell ref="A17:B17"/>
    <mergeCell ref="C17:D17"/>
    <mergeCell ref="C3:D3"/>
    <mergeCell ref="C4:D4"/>
    <mergeCell ref="C5:D5"/>
  </mergeCells>
  <conditionalFormatting sqref="A15:D15">
    <cfRule type="containsText" dxfId="7" priority="3" operator="containsText" text="NO HABILITADO">
      <formula>NOT(ISERROR(SEARCH("NO HABILITADO",A15)))</formula>
    </cfRule>
    <cfRule type="containsText" dxfId="6" priority="4" operator="containsText" text="HABILITADO">
      <formula>NOT(ISERROR(SEARCH("HABILITADO",A15)))</formula>
    </cfRule>
  </conditionalFormatting>
  <dataValidations count="1">
    <dataValidation type="list" allowBlank="1" showInputMessage="1" showErrorMessage="1" sqref="B8:B14" xr:uid="{E6F98759-EEBF-4178-B9DE-AEB8C9EF9B57}">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210A-980E-46C6-9CDB-3D48B85C84ED}">
  <dimension ref="A1:E25"/>
  <sheetViews>
    <sheetView showGridLines="0" topLeftCell="A2" zoomScale="80" zoomScaleNormal="80" zoomScaleSheetLayoutView="100" workbookViewId="0">
      <selection activeCell="A8" sqref="A8:XFD21"/>
    </sheetView>
  </sheetViews>
  <sheetFormatPr baseColWidth="10" defaultColWidth="11.453125" defaultRowHeight="11.5" x14ac:dyDescent="0.25"/>
  <cols>
    <col min="1" max="1" width="50.54296875" style="1" customWidth="1"/>
    <col min="2" max="2" width="46" style="1" customWidth="1"/>
    <col min="3" max="3" width="30" style="1" customWidth="1"/>
    <col min="4" max="4" width="54.453125" style="1" customWidth="1"/>
    <col min="5" max="6" width="11" style="1" customWidth="1"/>
    <col min="7" max="7" width="15.1796875" style="1" bestFit="1" customWidth="1"/>
    <col min="8" max="8" width="12.81640625" style="1" bestFit="1" customWidth="1"/>
    <col min="9" max="16384" width="11.453125" style="1"/>
  </cols>
  <sheetData>
    <row r="1" spans="1:5" ht="79.5" customHeight="1" thickBot="1" x14ac:dyDescent="0.3">
      <c r="A1" s="5"/>
      <c r="B1" s="28" t="s">
        <v>0</v>
      </c>
      <c r="C1" s="28"/>
      <c r="D1" s="28"/>
      <c r="E1" s="7"/>
    </row>
    <row r="2" spans="1:5" ht="148.5" customHeight="1" thickBot="1" x14ac:dyDescent="0.3">
      <c r="A2" s="5" t="s">
        <v>1</v>
      </c>
      <c r="B2" s="14" t="s">
        <v>52</v>
      </c>
      <c r="C2" s="14" t="s">
        <v>3</v>
      </c>
      <c r="D2" s="8" t="s">
        <v>4</v>
      </c>
      <c r="E2" s="7"/>
    </row>
    <row r="3" spans="1:5" ht="39" customHeight="1" thickBot="1" x14ac:dyDescent="0.3">
      <c r="A3" s="9"/>
      <c r="B3" s="6" t="s">
        <v>5</v>
      </c>
      <c r="C3" s="30" t="s">
        <v>98</v>
      </c>
      <c r="D3" s="31"/>
      <c r="E3" s="7"/>
    </row>
    <row r="4" spans="1:5" ht="39" customHeight="1" thickBot="1" x14ac:dyDescent="0.3">
      <c r="A4" s="9" t="s">
        <v>53</v>
      </c>
      <c r="B4" s="19" t="s">
        <v>54</v>
      </c>
      <c r="C4" s="30" t="s">
        <v>105</v>
      </c>
      <c r="D4" s="31"/>
      <c r="E4" s="7"/>
    </row>
    <row r="5" spans="1:5" ht="41.25" customHeight="1" thickBot="1" x14ac:dyDescent="0.3">
      <c r="A5" s="9" t="s">
        <v>55</v>
      </c>
      <c r="B5" s="19" t="s">
        <v>56</v>
      </c>
      <c r="C5" s="30" t="s">
        <v>106</v>
      </c>
      <c r="D5" s="31"/>
      <c r="E5" s="7"/>
    </row>
    <row r="6" spans="1:5" ht="30.75" customHeight="1" thickBot="1" x14ac:dyDescent="0.3">
      <c r="A6" s="9" t="s">
        <v>57</v>
      </c>
      <c r="B6" s="25" t="s">
        <v>11</v>
      </c>
      <c r="C6" s="14" t="s">
        <v>7</v>
      </c>
      <c r="D6" s="14" t="s">
        <v>8</v>
      </c>
      <c r="E6" s="7"/>
    </row>
    <row r="7" spans="1:5" s="3" customFormat="1" ht="24.65" customHeight="1" thickBot="1" x14ac:dyDescent="0.3">
      <c r="A7" s="28" t="s">
        <v>9</v>
      </c>
      <c r="B7" s="28"/>
      <c r="C7" s="28"/>
      <c r="D7" s="28"/>
      <c r="E7" s="18"/>
    </row>
    <row r="8" spans="1:5" ht="13" thickBot="1" x14ac:dyDescent="0.3">
      <c r="A8" s="10" t="s">
        <v>10</v>
      </c>
      <c r="B8" s="15" t="s">
        <v>11</v>
      </c>
      <c r="C8" s="11" t="s">
        <v>58</v>
      </c>
      <c r="D8" s="8"/>
      <c r="E8" s="12">
        <f>IF(B8="CUMPLE",1,0)</f>
        <v>1</v>
      </c>
    </row>
    <row r="9" spans="1:5" ht="90" customHeight="1" thickBot="1" x14ac:dyDescent="0.3">
      <c r="A9" s="8" t="s">
        <v>59</v>
      </c>
      <c r="B9" s="15" t="s">
        <v>11</v>
      </c>
      <c r="C9" s="11" t="s">
        <v>60</v>
      </c>
      <c r="D9" s="20" t="s">
        <v>99</v>
      </c>
      <c r="E9" s="12">
        <f t="shared" ref="E9:E14" si="0">IF(B9="CUMPLE",1,0)</f>
        <v>1</v>
      </c>
    </row>
    <row r="10" spans="1:5" ht="79.5" customHeight="1" thickBot="1" x14ac:dyDescent="0.3">
      <c r="A10" s="8" t="s">
        <v>61</v>
      </c>
      <c r="B10" s="15" t="s">
        <v>11</v>
      </c>
      <c r="C10" s="11" t="s">
        <v>62</v>
      </c>
      <c r="D10" s="21" t="s">
        <v>99</v>
      </c>
      <c r="E10" s="12">
        <f t="shared" si="0"/>
        <v>1</v>
      </c>
    </row>
    <row r="11" spans="1:5" ht="20.25" customHeight="1" thickBot="1" x14ac:dyDescent="0.3">
      <c r="A11" s="8" t="s">
        <v>63</v>
      </c>
      <c r="B11" s="15" t="s">
        <v>11</v>
      </c>
      <c r="C11" s="11" t="s">
        <v>64</v>
      </c>
      <c r="D11" s="13"/>
      <c r="E11" s="12">
        <f t="shared" si="0"/>
        <v>1</v>
      </c>
    </row>
    <row r="12" spans="1:5" ht="18" customHeight="1" thickBot="1" x14ac:dyDescent="0.3">
      <c r="A12" s="8" t="s">
        <v>65</v>
      </c>
      <c r="B12" s="15" t="s">
        <v>11</v>
      </c>
      <c r="C12" s="11" t="s">
        <v>66</v>
      </c>
      <c r="D12" s="13"/>
      <c r="E12" s="12">
        <f t="shared" si="0"/>
        <v>1</v>
      </c>
    </row>
    <row r="13" spans="1:5" ht="37.5" customHeight="1" thickBot="1" x14ac:dyDescent="0.3">
      <c r="A13" s="10" t="s">
        <v>19</v>
      </c>
      <c r="B13" s="15" t="s">
        <v>11</v>
      </c>
      <c r="C13" s="11" t="s">
        <v>67</v>
      </c>
      <c r="D13" s="13"/>
      <c r="E13" s="12">
        <f t="shared" si="0"/>
        <v>1</v>
      </c>
    </row>
    <row r="14" spans="1:5" ht="30" customHeight="1" thickBot="1" x14ac:dyDescent="0.3">
      <c r="A14" s="10" t="s">
        <v>21</v>
      </c>
      <c r="B14" s="15" t="s">
        <v>11</v>
      </c>
      <c r="C14" s="11" t="s">
        <v>68</v>
      </c>
      <c r="D14" s="13"/>
      <c r="E14" s="12">
        <f t="shared" si="0"/>
        <v>1</v>
      </c>
    </row>
    <row r="15" spans="1:5" ht="51" customHeight="1" thickBot="1" x14ac:dyDescent="0.3">
      <c r="A15" s="30" t="str">
        <f>IF(SUM(E8:E14)=7,"HABILITADO","NO HABILITADO")</f>
        <v>HABILITADO</v>
      </c>
      <c r="B15" s="39"/>
      <c r="C15" s="39"/>
      <c r="D15" s="31"/>
      <c r="E15" s="7"/>
    </row>
    <row r="16" spans="1:5" ht="37" customHeight="1" thickBot="1" x14ac:dyDescent="0.3">
      <c r="A16" s="35" t="s">
        <v>23</v>
      </c>
      <c r="B16" s="36"/>
      <c r="C16" s="37" t="s">
        <v>24</v>
      </c>
      <c r="D16" s="38"/>
      <c r="E16" s="7"/>
    </row>
    <row r="17" spans="1:5" ht="37" customHeight="1" thickBot="1" x14ac:dyDescent="0.3">
      <c r="A17" s="35" t="s">
        <v>25</v>
      </c>
      <c r="B17" s="36"/>
      <c r="C17" s="37" t="s">
        <v>24</v>
      </c>
      <c r="D17" s="38"/>
      <c r="E17" s="7"/>
    </row>
    <row r="18" spans="1:5" ht="37" customHeight="1" thickBot="1" x14ac:dyDescent="0.3">
      <c r="A18" s="35" t="s">
        <v>26</v>
      </c>
      <c r="B18" s="36"/>
      <c r="C18" s="37" t="s">
        <v>24</v>
      </c>
      <c r="D18" s="38"/>
      <c r="E18" s="7"/>
    </row>
    <row r="19" spans="1:5" ht="37" customHeight="1" thickBot="1" x14ac:dyDescent="0.3">
      <c r="A19" s="35" t="s">
        <v>27</v>
      </c>
      <c r="B19" s="36"/>
      <c r="C19" s="37" t="s">
        <v>24</v>
      </c>
      <c r="D19" s="38"/>
      <c r="E19" s="7"/>
    </row>
    <row r="20" spans="1:5" x14ac:dyDescent="0.25">
      <c r="D20" s="2"/>
    </row>
    <row r="21" spans="1:5" ht="63" customHeight="1" x14ac:dyDescent="0.25">
      <c r="D21" s="2"/>
    </row>
    <row r="22" spans="1:5" x14ac:dyDescent="0.25">
      <c r="D22" s="2"/>
    </row>
    <row r="25" spans="1:5" x14ac:dyDescent="0.25">
      <c r="C25" s="4"/>
    </row>
  </sheetData>
  <mergeCells count="14">
    <mergeCell ref="A18:B18"/>
    <mergeCell ref="C18:D18"/>
    <mergeCell ref="A19:B19"/>
    <mergeCell ref="C19:D19"/>
    <mergeCell ref="B1:D1"/>
    <mergeCell ref="A7:D7"/>
    <mergeCell ref="A15:D15"/>
    <mergeCell ref="A16:B16"/>
    <mergeCell ref="C16:D16"/>
    <mergeCell ref="A17:B17"/>
    <mergeCell ref="C17:D17"/>
    <mergeCell ref="C3:D3"/>
    <mergeCell ref="C4:D4"/>
    <mergeCell ref="C5:D5"/>
  </mergeCells>
  <conditionalFormatting sqref="A15:D15">
    <cfRule type="containsText" dxfId="5" priority="1" operator="containsText" text="NO HABILITADO">
      <formula>NOT(ISERROR(SEARCH("NO HABILITADO",A15)))</formula>
    </cfRule>
    <cfRule type="containsText" dxfId="4" priority="2" operator="containsText" text="HABILITADO">
      <formula>NOT(ISERROR(SEARCH("HABILITADO",A15)))</formula>
    </cfRule>
  </conditionalFormatting>
  <dataValidations count="1">
    <dataValidation type="list" allowBlank="1" showInputMessage="1" showErrorMessage="1" sqref="B8:B14" xr:uid="{CDD12F9B-C6BA-4993-A8A7-95129101E086}">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18475-1EB6-4040-8171-A18EAABF629A}">
  <dimension ref="A1:E23"/>
  <sheetViews>
    <sheetView showGridLines="0" topLeftCell="A4" zoomScale="80" zoomScaleNormal="80" zoomScaleSheetLayoutView="100" workbookViewId="0">
      <selection activeCell="B4" sqref="B4"/>
    </sheetView>
  </sheetViews>
  <sheetFormatPr baseColWidth="10" defaultColWidth="11.453125" defaultRowHeight="12.5" x14ac:dyDescent="0.25"/>
  <cols>
    <col min="1" max="1" width="50.54296875" style="7" customWidth="1"/>
    <col min="2" max="2" width="47.7265625" style="7" customWidth="1"/>
    <col min="3" max="3" width="30" style="7" customWidth="1"/>
    <col min="4" max="4" width="54.453125" style="7" customWidth="1"/>
    <col min="5" max="5" width="0.54296875" style="7" customWidth="1"/>
    <col min="6" max="6" width="11.453125" style="7"/>
    <col min="7" max="7" width="15.1796875" style="7" bestFit="1" customWidth="1"/>
    <col min="8" max="8" width="12.81640625" style="7" bestFit="1" customWidth="1"/>
    <col min="9" max="16384" width="11.453125" style="7"/>
  </cols>
  <sheetData>
    <row r="1" spans="1:5" ht="79.5" customHeight="1" thickBot="1" x14ac:dyDescent="0.3">
      <c r="A1" s="5"/>
      <c r="B1" s="28" t="s">
        <v>0</v>
      </c>
      <c r="C1" s="28"/>
      <c r="D1" s="28"/>
    </row>
    <row r="2" spans="1:5" ht="147.75" customHeight="1" thickBot="1" x14ac:dyDescent="0.3">
      <c r="A2" s="5" t="s">
        <v>1</v>
      </c>
      <c r="B2" s="22" t="s">
        <v>109</v>
      </c>
      <c r="C2" s="14" t="s">
        <v>3</v>
      </c>
      <c r="D2" s="8" t="s">
        <v>4</v>
      </c>
    </row>
    <row r="3" spans="1:5" ht="39" customHeight="1" thickBot="1" x14ac:dyDescent="0.3">
      <c r="A3" s="9" t="s">
        <v>5</v>
      </c>
      <c r="B3" s="19" t="s">
        <v>69</v>
      </c>
      <c r="C3" s="30" t="s">
        <v>98</v>
      </c>
      <c r="D3" s="31"/>
    </row>
    <row r="4" spans="1:5" ht="30.75" customHeight="1" thickBot="1" x14ac:dyDescent="0.3">
      <c r="A4" s="9" t="s">
        <v>70</v>
      </c>
      <c r="B4" s="25" t="s">
        <v>11</v>
      </c>
      <c r="C4" s="14" t="s">
        <v>7</v>
      </c>
      <c r="D4" s="14" t="s">
        <v>8</v>
      </c>
    </row>
    <row r="5" spans="1:5" s="18" customFormat="1" ht="24.65" customHeight="1" thickBot="1" x14ac:dyDescent="0.3">
      <c r="A5" s="28" t="s">
        <v>9</v>
      </c>
      <c r="B5" s="28"/>
      <c r="C5" s="28"/>
      <c r="D5" s="28"/>
    </row>
    <row r="6" spans="1:5" ht="24" customHeight="1" thickBot="1" x14ac:dyDescent="0.3">
      <c r="A6" s="10" t="s">
        <v>10</v>
      </c>
      <c r="B6" s="15" t="s">
        <v>11</v>
      </c>
      <c r="C6" s="11" t="s">
        <v>71</v>
      </c>
      <c r="D6" s="8"/>
      <c r="E6" s="12">
        <f>IF(B6="CUMPLE",1,0)</f>
        <v>1</v>
      </c>
    </row>
    <row r="7" spans="1:5" ht="74.25" customHeight="1" thickBot="1" x14ac:dyDescent="0.3">
      <c r="A7" s="8" t="s">
        <v>72</v>
      </c>
      <c r="B7" s="15" t="s">
        <v>11</v>
      </c>
      <c r="C7" s="11" t="s">
        <v>73</v>
      </c>
      <c r="D7" s="20" t="s">
        <v>112</v>
      </c>
      <c r="E7" s="12">
        <f t="shared" ref="E7:E12" si="0">IF(B7="CUMPLE",1,0)</f>
        <v>1</v>
      </c>
    </row>
    <row r="8" spans="1:5" ht="79.5" customHeight="1" thickBot="1" x14ac:dyDescent="0.3">
      <c r="A8" s="8" t="s">
        <v>74</v>
      </c>
      <c r="B8" s="15" t="s">
        <v>11</v>
      </c>
      <c r="C8" s="11" t="s">
        <v>75</v>
      </c>
      <c r="D8" s="21" t="s">
        <v>112</v>
      </c>
      <c r="E8" s="12">
        <f t="shared" si="0"/>
        <v>1</v>
      </c>
    </row>
    <row r="9" spans="1:5" ht="45.75" customHeight="1" thickBot="1" x14ac:dyDescent="0.3">
      <c r="A9" s="8" t="s">
        <v>76</v>
      </c>
      <c r="B9" s="15" t="s">
        <v>11</v>
      </c>
      <c r="C9" s="11" t="s">
        <v>77</v>
      </c>
      <c r="D9" s="13"/>
      <c r="E9" s="12">
        <f t="shared" si="0"/>
        <v>1</v>
      </c>
    </row>
    <row r="10" spans="1:5" ht="79.5" customHeight="1" thickBot="1" x14ac:dyDescent="0.3">
      <c r="A10" s="8" t="s">
        <v>78</v>
      </c>
      <c r="B10" s="15" t="s">
        <v>11</v>
      </c>
      <c r="C10" s="11" t="s">
        <v>79</v>
      </c>
      <c r="D10" s="23" t="s">
        <v>112</v>
      </c>
      <c r="E10" s="12">
        <f t="shared" ref="E10" si="1">IF(B10="CUMPLE",1,0)</f>
        <v>1</v>
      </c>
    </row>
    <row r="11" spans="1:5" ht="39" customHeight="1" thickBot="1" x14ac:dyDescent="0.3">
      <c r="A11" s="10" t="s">
        <v>19</v>
      </c>
      <c r="B11" s="15" t="s">
        <v>11</v>
      </c>
      <c r="C11" s="11" t="s">
        <v>80</v>
      </c>
      <c r="D11" s="13"/>
      <c r="E11" s="12">
        <f t="shared" si="0"/>
        <v>1</v>
      </c>
    </row>
    <row r="12" spans="1:5" ht="24" customHeight="1" thickBot="1" x14ac:dyDescent="0.3">
      <c r="A12" s="10" t="s">
        <v>21</v>
      </c>
      <c r="B12" s="15" t="s">
        <v>11</v>
      </c>
      <c r="C12" s="11" t="s">
        <v>81</v>
      </c>
      <c r="D12" s="13"/>
      <c r="E12" s="12">
        <f t="shared" si="0"/>
        <v>1</v>
      </c>
    </row>
    <row r="13" spans="1:5" ht="51" customHeight="1" thickBot="1" x14ac:dyDescent="0.3">
      <c r="A13" s="29" t="str">
        <f>IF(SUM(E5:E12)=7,"HABILITADO","NO HABILITADO")</f>
        <v>HABILITADO</v>
      </c>
      <c r="B13" s="29"/>
      <c r="C13" s="29"/>
      <c r="D13" s="29"/>
    </row>
    <row r="14" spans="1:5" ht="37" customHeight="1" thickBot="1" x14ac:dyDescent="0.3">
      <c r="A14" s="26" t="s">
        <v>23</v>
      </c>
      <c r="B14" s="26"/>
      <c r="C14" s="27" t="s">
        <v>24</v>
      </c>
      <c r="D14" s="27"/>
    </row>
    <row r="15" spans="1:5" ht="37" customHeight="1" thickBot="1" x14ac:dyDescent="0.3">
      <c r="A15" s="26" t="s">
        <v>25</v>
      </c>
      <c r="B15" s="26"/>
      <c r="C15" s="27" t="s">
        <v>24</v>
      </c>
      <c r="D15" s="27"/>
    </row>
    <row r="16" spans="1:5" ht="37" customHeight="1" thickBot="1" x14ac:dyDescent="0.3">
      <c r="A16" s="26" t="s">
        <v>26</v>
      </c>
      <c r="B16" s="26"/>
      <c r="C16" s="27" t="s">
        <v>24</v>
      </c>
      <c r="D16" s="27"/>
    </row>
    <row r="17" spans="1:4" ht="37" customHeight="1" thickBot="1" x14ac:dyDescent="0.3">
      <c r="A17" s="26" t="s">
        <v>27</v>
      </c>
      <c r="B17" s="26"/>
      <c r="C17" s="27" t="s">
        <v>24</v>
      </c>
      <c r="D17" s="27"/>
    </row>
    <row r="18" spans="1:4" x14ac:dyDescent="0.25">
      <c r="D18" s="16"/>
    </row>
    <row r="19" spans="1:4" ht="63" customHeight="1" x14ac:dyDescent="0.25">
      <c r="D19" s="16"/>
    </row>
    <row r="20" spans="1:4" x14ac:dyDescent="0.25">
      <c r="D20" s="16"/>
    </row>
    <row r="23" spans="1:4" x14ac:dyDescent="0.25">
      <c r="C23" s="17"/>
    </row>
  </sheetData>
  <mergeCells count="12">
    <mergeCell ref="A16:B16"/>
    <mergeCell ref="C16:D16"/>
    <mergeCell ref="A17:B17"/>
    <mergeCell ref="C17:D17"/>
    <mergeCell ref="B1:D1"/>
    <mergeCell ref="A5:D5"/>
    <mergeCell ref="A13:D13"/>
    <mergeCell ref="A14:B14"/>
    <mergeCell ref="C14:D14"/>
    <mergeCell ref="A15:B15"/>
    <mergeCell ref="C15:D15"/>
    <mergeCell ref="C3:D3"/>
  </mergeCells>
  <conditionalFormatting sqref="A13:D13">
    <cfRule type="containsText" dxfId="3" priority="1" operator="containsText" text="NO HABILITADO">
      <formula>NOT(ISERROR(SEARCH("NO HABILITADO",A13)))</formula>
    </cfRule>
    <cfRule type="containsText" dxfId="2" priority="2" operator="containsText" text="HABILITADO">
      <formula>NOT(ISERROR(SEARCH("HABILITADO",A13)))</formula>
    </cfRule>
  </conditionalFormatting>
  <dataValidations count="1">
    <dataValidation type="list" allowBlank="1" showInputMessage="1" showErrorMessage="1" sqref="B6:B12" xr:uid="{427CC733-ECCF-4A42-8065-66D3036C02E0}">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17853-FD34-47DE-812A-93EFE3ADC018}">
  <dimension ref="A1:E25"/>
  <sheetViews>
    <sheetView showGridLines="0" topLeftCell="A2" zoomScale="80" zoomScaleNormal="80" zoomScaleSheetLayoutView="100" workbookViewId="0">
      <selection activeCell="B6" sqref="B6"/>
    </sheetView>
  </sheetViews>
  <sheetFormatPr baseColWidth="10" defaultColWidth="11.453125" defaultRowHeight="11.5" x14ac:dyDescent="0.25"/>
  <cols>
    <col min="1" max="1" width="50.54296875" style="1" customWidth="1"/>
    <col min="2" max="2" width="44.7265625" style="1" customWidth="1"/>
    <col min="3" max="3" width="36.453125" style="1" customWidth="1"/>
    <col min="4" max="4" width="54.453125" style="1" customWidth="1"/>
    <col min="5" max="6" width="11" style="1" customWidth="1"/>
    <col min="7" max="7" width="15.1796875" style="1" bestFit="1" customWidth="1"/>
    <col min="8" max="8" width="12.81640625" style="1" bestFit="1" customWidth="1"/>
    <col min="9" max="16384" width="11.453125" style="1"/>
  </cols>
  <sheetData>
    <row r="1" spans="1:5" ht="79.5" customHeight="1" thickBot="1" x14ac:dyDescent="0.3">
      <c r="A1" s="5"/>
      <c r="B1" s="28" t="s">
        <v>0</v>
      </c>
      <c r="C1" s="28"/>
      <c r="D1" s="28"/>
      <c r="E1" s="7"/>
    </row>
    <row r="2" spans="1:5" ht="141.75" customHeight="1" thickBot="1" x14ac:dyDescent="0.3">
      <c r="A2" s="5" t="s">
        <v>1</v>
      </c>
      <c r="B2" s="14" t="s">
        <v>110</v>
      </c>
      <c r="C2" s="14" t="s">
        <v>3</v>
      </c>
      <c r="D2" s="8" t="s">
        <v>4</v>
      </c>
      <c r="E2" s="7"/>
    </row>
    <row r="3" spans="1:5" ht="39" customHeight="1" thickBot="1" x14ac:dyDescent="0.3">
      <c r="A3" s="9"/>
      <c r="B3" s="6" t="s">
        <v>5</v>
      </c>
      <c r="C3" s="30" t="s">
        <v>98</v>
      </c>
      <c r="D3" s="31"/>
      <c r="E3" s="7"/>
    </row>
    <row r="4" spans="1:5" ht="43.5" customHeight="1" thickBot="1" x14ac:dyDescent="0.3">
      <c r="A4" s="9" t="s">
        <v>82</v>
      </c>
      <c r="B4" s="19" t="s">
        <v>83</v>
      </c>
      <c r="C4" s="30" t="s">
        <v>107</v>
      </c>
      <c r="D4" s="31"/>
      <c r="E4" s="7"/>
    </row>
    <row r="5" spans="1:5" ht="51" customHeight="1" thickBot="1" x14ac:dyDescent="0.3">
      <c r="A5" s="9" t="s">
        <v>84</v>
      </c>
      <c r="B5" s="19" t="s">
        <v>85</v>
      </c>
      <c r="C5" s="30" t="s">
        <v>108</v>
      </c>
      <c r="D5" s="31"/>
      <c r="E5" s="7"/>
    </row>
    <row r="6" spans="1:5" ht="30.75" customHeight="1" thickBot="1" x14ac:dyDescent="0.3">
      <c r="A6" s="9" t="s">
        <v>86</v>
      </c>
      <c r="B6" s="25" t="s">
        <v>11</v>
      </c>
      <c r="C6" s="14" t="s">
        <v>7</v>
      </c>
      <c r="D6" s="14" t="s">
        <v>8</v>
      </c>
      <c r="E6" s="7"/>
    </row>
    <row r="7" spans="1:5" s="3" customFormat="1" ht="24.65" customHeight="1" thickBot="1" x14ac:dyDescent="0.3">
      <c r="A7" s="28" t="s">
        <v>9</v>
      </c>
      <c r="B7" s="28"/>
      <c r="C7" s="28"/>
      <c r="D7" s="28"/>
      <c r="E7" s="18"/>
    </row>
    <row r="8" spans="1:5" ht="75" customHeight="1" thickBot="1" x14ac:dyDescent="0.3">
      <c r="A8" s="10" t="s">
        <v>10</v>
      </c>
      <c r="B8" s="15" t="s">
        <v>11</v>
      </c>
      <c r="C8" s="11" t="s">
        <v>87</v>
      </c>
      <c r="D8" s="8"/>
      <c r="E8" s="12">
        <f>IF(B8="CUMPLE",1,0)</f>
        <v>1</v>
      </c>
    </row>
    <row r="9" spans="1:5" ht="59.25" customHeight="1" thickBot="1" x14ac:dyDescent="0.3">
      <c r="A9" s="8" t="s">
        <v>88</v>
      </c>
      <c r="B9" s="15" t="s">
        <v>11</v>
      </c>
      <c r="C9" s="11" t="s">
        <v>89</v>
      </c>
      <c r="D9" s="8"/>
      <c r="E9" s="12">
        <f t="shared" ref="E9:E14" si="0">IF(B9="CUMPLE",1,0)</f>
        <v>1</v>
      </c>
    </row>
    <row r="10" spans="1:5" ht="81" customHeight="1" thickBot="1" x14ac:dyDescent="0.3">
      <c r="A10" s="8" t="s">
        <v>90</v>
      </c>
      <c r="B10" s="15" t="s">
        <v>11</v>
      </c>
      <c r="C10" s="11" t="s">
        <v>91</v>
      </c>
      <c r="D10" s="23" t="s">
        <v>100</v>
      </c>
      <c r="E10" s="12">
        <f t="shared" si="0"/>
        <v>1</v>
      </c>
    </row>
    <row r="11" spans="1:5" ht="54" customHeight="1" thickBot="1" x14ac:dyDescent="0.3">
      <c r="A11" s="8" t="s">
        <v>92</v>
      </c>
      <c r="B11" s="15" t="s">
        <v>11</v>
      </c>
      <c r="C11" s="11" t="s">
        <v>93</v>
      </c>
      <c r="D11" s="13"/>
      <c r="E11" s="12">
        <f t="shared" si="0"/>
        <v>1</v>
      </c>
    </row>
    <row r="12" spans="1:5" ht="52.5" customHeight="1" thickBot="1" x14ac:dyDescent="0.3">
      <c r="A12" s="8" t="s">
        <v>94</v>
      </c>
      <c r="B12" s="15" t="s">
        <v>11</v>
      </c>
      <c r="C12" s="11" t="s">
        <v>96</v>
      </c>
      <c r="D12" s="13"/>
      <c r="E12" s="12">
        <f t="shared" si="0"/>
        <v>1</v>
      </c>
    </row>
    <row r="13" spans="1:5" ht="61.5" customHeight="1" thickBot="1" x14ac:dyDescent="0.3">
      <c r="A13" s="10" t="s">
        <v>19</v>
      </c>
      <c r="B13" s="15" t="s">
        <v>11</v>
      </c>
      <c r="C13" s="11" t="s">
        <v>97</v>
      </c>
      <c r="D13" s="13"/>
      <c r="E13" s="12">
        <f t="shared" si="0"/>
        <v>1</v>
      </c>
    </row>
    <row r="14" spans="1:5" ht="67.5" customHeight="1" thickBot="1" x14ac:dyDescent="0.3">
      <c r="A14" s="10" t="s">
        <v>21</v>
      </c>
      <c r="B14" s="15" t="s">
        <v>11</v>
      </c>
      <c r="C14" s="11" t="s">
        <v>95</v>
      </c>
      <c r="D14" s="13"/>
      <c r="E14" s="12">
        <f t="shared" si="0"/>
        <v>1</v>
      </c>
    </row>
    <row r="15" spans="1:5" ht="51" customHeight="1" thickBot="1" x14ac:dyDescent="0.3">
      <c r="A15" s="29" t="str">
        <f>IF(SUM(E8:E14)=7,"HABILITADO","NO HABILITADO")</f>
        <v>HABILITADO</v>
      </c>
      <c r="B15" s="29"/>
      <c r="C15" s="29"/>
      <c r="D15" s="29"/>
      <c r="E15" s="7"/>
    </row>
    <row r="16" spans="1:5" ht="37" customHeight="1" thickBot="1" x14ac:dyDescent="0.3">
      <c r="A16" s="26" t="s">
        <v>23</v>
      </c>
      <c r="B16" s="26"/>
      <c r="C16" s="27" t="s">
        <v>24</v>
      </c>
      <c r="D16" s="27"/>
      <c r="E16" s="7"/>
    </row>
    <row r="17" spans="1:5" ht="37" customHeight="1" thickBot="1" x14ac:dyDescent="0.3">
      <c r="A17" s="26" t="s">
        <v>25</v>
      </c>
      <c r="B17" s="26"/>
      <c r="C17" s="27" t="s">
        <v>24</v>
      </c>
      <c r="D17" s="27"/>
      <c r="E17" s="7"/>
    </row>
    <row r="18" spans="1:5" ht="37" customHeight="1" thickBot="1" x14ac:dyDescent="0.3">
      <c r="A18" s="26" t="s">
        <v>26</v>
      </c>
      <c r="B18" s="26"/>
      <c r="C18" s="27" t="s">
        <v>24</v>
      </c>
      <c r="D18" s="27"/>
      <c r="E18" s="7"/>
    </row>
    <row r="19" spans="1:5" ht="37" customHeight="1" thickBot="1" x14ac:dyDescent="0.3">
      <c r="A19" s="26" t="s">
        <v>27</v>
      </c>
      <c r="B19" s="26"/>
      <c r="C19" s="27" t="s">
        <v>24</v>
      </c>
      <c r="D19" s="27"/>
      <c r="E19" s="7"/>
    </row>
    <row r="20" spans="1:5" x14ac:dyDescent="0.25">
      <c r="D20" s="2"/>
    </row>
    <row r="21" spans="1:5" ht="63" customHeight="1" x14ac:dyDescent="0.25">
      <c r="D21" s="2"/>
    </row>
    <row r="22" spans="1:5" x14ac:dyDescent="0.25">
      <c r="D22" s="2"/>
    </row>
    <row r="25" spans="1:5" x14ac:dyDescent="0.25">
      <c r="C25" s="4"/>
    </row>
  </sheetData>
  <mergeCells count="14">
    <mergeCell ref="A18:B18"/>
    <mergeCell ref="C18:D18"/>
    <mergeCell ref="A19:B19"/>
    <mergeCell ref="C19:D19"/>
    <mergeCell ref="B1:D1"/>
    <mergeCell ref="A7:D7"/>
    <mergeCell ref="A15:D15"/>
    <mergeCell ref="A16:B16"/>
    <mergeCell ref="C16:D16"/>
    <mergeCell ref="A17:B17"/>
    <mergeCell ref="C17:D17"/>
    <mergeCell ref="C3:D3"/>
    <mergeCell ref="C4:D4"/>
    <mergeCell ref="C5:D5"/>
  </mergeCells>
  <conditionalFormatting sqref="A15:D15">
    <cfRule type="containsText" dxfId="1" priority="1" operator="containsText" text="NO HABILITADO">
      <formula>NOT(ISERROR(SEARCH("NO HABILITADO",A15)))</formula>
    </cfRule>
    <cfRule type="containsText" dxfId="0" priority="2" operator="containsText" text="HABILITADO">
      <formula>NOT(ISERROR(SEARCH("HABILITADO",A15)))</formula>
    </cfRule>
  </conditionalFormatting>
  <dataValidations count="1">
    <dataValidation type="list" allowBlank="1" showInputMessage="1" showErrorMessage="1" sqref="B8:B14" xr:uid="{889D7A46-3C1B-44D5-B202-66E476F6029E}">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5FFDEE7E65CF4D900F5DC97BB60406" ma:contentTypeVersion="9" ma:contentTypeDescription="Create a new document." ma:contentTypeScope="" ma:versionID="1281a6f741d9bd9f08db0d599263d8da">
  <xsd:schema xmlns:xsd="http://www.w3.org/2001/XMLSchema" xmlns:xs="http://www.w3.org/2001/XMLSchema" xmlns:p="http://schemas.microsoft.com/office/2006/metadata/properties" xmlns:ns3="786ac4d5-c9b9-4575-8bc8-ac35a6241bf0" xmlns:ns4="18531c6f-1c9a-4946-9e7b-4ea6bf4e2d8a" targetNamespace="http://schemas.microsoft.com/office/2006/metadata/properties" ma:root="true" ma:fieldsID="6b41b315a06804840d268ad45859de88" ns3:_="" ns4:_="">
    <xsd:import namespace="786ac4d5-c9b9-4575-8bc8-ac35a6241bf0"/>
    <xsd:import namespace="18531c6f-1c9a-4946-9e7b-4ea6bf4e2d8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ac4d5-c9b9-4575-8bc8-ac35a6241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31c6f-1c9a-4946-9e7b-4ea6bf4e2d8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F17F51-1BF9-4140-9EA0-BCE3779EDC99}">
  <ds:schemaRefs>
    <ds:schemaRef ds:uri="http://schemas.microsoft.com/sharepoint/v3/contenttype/forms"/>
  </ds:schemaRefs>
</ds:datastoreItem>
</file>

<file path=customXml/itemProps2.xml><?xml version="1.0" encoding="utf-8"?>
<ds:datastoreItem xmlns:ds="http://schemas.openxmlformats.org/officeDocument/2006/customXml" ds:itemID="{535949C3-AB2C-4485-B670-765FA1137BD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94EA249-1E81-4AF4-ACE2-C89BD8D8CC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6ac4d5-c9b9-4575-8bc8-ac35a6241bf0"/>
    <ds:schemaRef ds:uri="18531c6f-1c9a-4946-9e7b-4ea6bf4e2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12</vt:i4>
      </vt:variant>
    </vt:vector>
  </HeadingPairs>
  <TitlesOfParts>
    <vt:vector size="18" baseType="lpstr">
      <vt:lpstr>PROP.  1</vt:lpstr>
      <vt:lpstr>PROP.  2</vt:lpstr>
      <vt:lpstr>PROP.  3</vt:lpstr>
      <vt:lpstr>PROP.  4</vt:lpstr>
      <vt:lpstr>PROP. 5</vt:lpstr>
      <vt:lpstr>PROP. 6</vt:lpstr>
      <vt:lpstr>'PROP.  1'!Área_de_impresión</vt:lpstr>
      <vt:lpstr>'PROP.  2'!Área_de_impresión</vt:lpstr>
      <vt:lpstr>'PROP.  3'!Área_de_impresión</vt:lpstr>
      <vt:lpstr>'PROP.  4'!Área_de_impresión</vt:lpstr>
      <vt:lpstr>'PROP. 5'!Área_de_impresión</vt:lpstr>
      <vt:lpstr>'PROP. 6'!Área_de_impresión</vt:lpstr>
      <vt:lpstr>'PROP.  1'!Títulos_a_imprimir</vt:lpstr>
      <vt:lpstr>'PROP.  2'!Títulos_a_imprimir</vt:lpstr>
      <vt:lpstr>'PROP.  3'!Títulos_a_imprimir</vt:lpstr>
      <vt:lpstr>'PROP.  4'!Títulos_a_imprimir</vt:lpstr>
      <vt:lpstr>'PROP. 5'!Títulos_a_imprimir</vt:lpstr>
      <vt:lpstr>'PROP. 6'!Títulos_a_imprimir</vt:lpstr>
    </vt:vector>
  </TitlesOfParts>
  <Manager/>
  <Company>Supplies de Colombia S.A.S.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afernandez</dc:creator>
  <cp:keywords/>
  <dc:description/>
  <cp:lastModifiedBy>Daniel Herrera Torres</cp:lastModifiedBy>
  <cp:revision/>
  <dcterms:created xsi:type="dcterms:W3CDTF">2011-09-30T15:48:33Z</dcterms:created>
  <dcterms:modified xsi:type="dcterms:W3CDTF">2020-05-19T21:57:29Z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0x010100E45FFDEE7E65CF4D900F5DC97BB60406</vt:lpwstr>
  </property>
</Properties>
</file>