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ebarr\OneDrive\Documentos\CANAL TRECE\CONTRATACION\AOM\"/>
    </mc:Choice>
  </mc:AlternateContent>
  <xr:revisionPtr revIDLastSave="0" documentId="13_ncr:1_{4E40F853-5D66-446C-AEAC-D228D2F9AF40}" xr6:coauthVersionLast="47" xr6:coauthVersionMax="47" xr10:uidLastSave="{00000000-0000-0000-0000-000000000000}"/>
  <bookViews>
    <workbookView xWindow="-110" yWindow="-110" windowWidth="19420" windowHeight="10300" firstSheet="5" activeTab="5" xr2:uid="{00000000-000D-0000-FFFF-FFFF00000000}"/>
  </bookViews>
  <sheets>
    <sheet name="ANEXO 1_2014" sheetId="7" state="hidden" r:id="rId1"/>
    <sheet name="ANEXO 1 (2)" sheetId="8" state="hidden" r:id="rId2"/>
    <sheet name="Anexo" sheetId="9" state="hidden" r:id="rId3"/>
    <sheet name="Hoja3" sheetId="10" state="hidden" r:id="rId4"/>
    <sheet name="Hoja1" sheetId="11" state="hidden" r:id="rId5"/>
    <sheet name=" REQUERIMIENTO NORMAL CANAL" sheetId="17" r:id="rId6"/>
    <sheet name="Logística_Analisis" sheetId="14" state="hidden" r:id="rId7"/>
  </sheets>
  <externalReferences>
    <externalReference r:id="rId8"/>
    <externalReference r:id="rId9"/>
    <externalReference r:id="rId10"/>
  </externalReferences>
  <definedNames>
    <definedName name="_0">#N/A</definedName>
    <definedName name="_xlnm._FilterDatabase" localSheetId="6" hidden="1">Logística_Analisis!#REF!</definedName>
    <definedName name="_xlnm.Print_Area" localSheetId="2">Anexo!$A$2:$F$71</definedName>
    <definedName name="_xlnm.Print_Area" localSheetId="6">Logística_Analisis!$B$3:$G$31</definedName>
    <definedName name="proyectos01">'[1]bienes y servicios'!$F$3:$F$3660</definedName>
    <definedName name="_xlnm.Print_Titles" localSheetId="2">Anexo!$2:$3</definedName>
    <definedName name="_xlnm.Print_Titles" localSheetId="1">'ANEXO 1 (2)'!$7:$9</definedName>
    <definedName name="_xlnm.Print_Titles" localSheetId="0">'ANEXO 1_2014'!$7:$9</definedName>
    <definedName name="xx">'[2]UNIDAD MEDIDA'!$D$2:$D$3</definedName>
    <definedName name="xxx">'[3]bienes y servicios'!$F$3:$F$3660</definedName>
  </definedNames>
  <calcPr calcId="191029"/>
</workbook>
</file>

<file path=xl/calcChain.xml><?xml version="1.0" encoding="utf-8"?>
<calcChain xmlns="http://schemas.openxmlformats.org/spreadsheetml/2006/main">
  <c r="C42" i="17" l="1"/>
  <c r="C43" i="17" l="1"/>
  <c r="C44" i="17" s="1"/>
  <c r="A12" i="11" l="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F35" i="9"/>
  <c r="P52" i="8"/>
  <c r="Q52" i="8" s="1"/>
  <c r="R52" i="8" s="1"/>
  <c r="L52" i="8"/>
  <c r="M52" i="8" s="1"/>
  <c r="N52" i="8" s="1"/>
  <c r="S52" i="8" s="1"/>
  <c r="H52" i="8"/>
  <c r="I52" i="8" s="1"/>
  <c r="J52" i="8" s="1"/>
  <c r="P51" i="8"/>
  <c r="Q51" i="8" s="1"/>
  <c r="R51" i="8" s="1"/>
  <c r="L51" i="8"/>
  <c r="M51" i="8" s="1"/>
  <c r="N51" i="8" s="1"/>
  <c r="S51" i="8" s="1"/>
  <c r="H51" i="8"/>
  <c r="I51" i="8" s="1"/>
  <c r="J51" i="8" s="1"/>
  <c r="P50" i="8"/>
  <c r="Q50" i="8" s="1"/>
  <c r="R50" i="8" s="1"/>
  <c r="L50" i="8"/>
  <c r="M50" i="8" s="1"/>
  <c r="N50" i="8" s="1"/>
  <c r="H50" i="8"/>
  <c r="I50" i="8" s="1"/>
  <c r="J50" i="8" s="1"/>
  <c r="P49" i="8"/>
  <c r="Q49" i="8" s="1"/>
  <c r="R49" i="8" s="1"/>
  <c r="L49" i="8"/>
  <c r="M49" i="8" s="1"/>
  <c r="N49" i="8" s="1"/>
  <c r="S49" i="8" s="1"/>
  <c r="H49" i="8"/>
  <c r="I49" i="8" s="1"/>
  <c r="J49" i="8" s="1"/>
  <c r="P48" i="8"/>
  <c r="Q48" i="8" s="1"/>
  <c r="R48" i="8" s="1"/>
  <c r="L48" i="8"/>
  <c r="M48" i="8" s="1"/>
  <c r="N48" i="8" s="1"/>
  <c r="H48" i="8"/>
  <c r="I48" i="8"/>
  <c r="J48" i="8" s="1"/>
  <c r="P47" i="8"/>
  <c r="Q47" i="8" s="1"/>
  <c r="R47" i="8" s="1"/>
  <c r="L47" i="8"/>
  <c r="M47" i="8" s="1"/>
  <c r="N47" i="8" s="1"/>
  <c r="H47" i="8"/>
  <c r="I47" i="8" s="1"/>
  <c r="J47" i="8" s="1"/>
  <c r="P46" i="8"/>
  <c r="Q46" i="8" s="1"/>
  <c r="R46" i="8" s="1"/>
  <c r="L46" i="8"/>
  <c r="M46" i="8" s="1"/>
  <c r="N46" i="8" s="1"/>
  <c r="S46" i="8" s="1"/>
  <c r="H46" i="8"/>
  <c r="I46" i="8" s="1"/>
  <c r="J46" i="8" s="1"/>
  <c r="P45" i="8"/>
  <c r="Q45" i="8" s="1"/>
  <c r="R45" i="8" s="1"/>
  <c r="L45" i="8"/>
  <c r="M45" i="8" s="1"/>
  <c r="N45" i="8" s="1"/>
  <c r="H45" i="8"/>
  <c r="I45" i="8" s="1"/>
  <c r="J45" i="8" s="1"/>
  <c r="O44" i="8"/>
  <c r="P44" i="8" s="1"/>
  <c r="Q44" i="8" s="1"/>
  <c r="R44" i="8" s="1"/>
  <c r="L44" i="8"/>
  <c r="M44" i="8" s="1"/>
  <c r="N44" i="8" s="1"/>
  <c r="H44" i="8"/>
  <c r="I44" i="8" s="1"/>
  <c r="J44" i="8"/>
  <c r="O43" i="8"/>
  <c r="P43" i="8" s="1"/>
  <c r="Q43" i="8" s="1"/>
  <c r="R43" i="8" s="1"/>
  <c r="S43" i="8" s="1"/>
  <c r="L43" i="8"/>
  <c r="M43" i="8" s="1"/>
  <c r="N43" i="8" s="1"/>
  <c r="H43" i="8"/>
  <c r="I43" i="8" s="1"/>
  <c r="J43" i="8" s="1"/>
  <c r="O42" i="8"/>
  <c r="P42" i="8" s="1"/>
  <c r="Q42" i="8" s="1"/>
  <c r="R42" i="8" s="1"/>
  <c r="L42" i="8"/>
  <c r="M42" i="8" s="1"/>
  <c r="N42" i="8" s="1"/>
  <c r="H42" i="8"/>
  <c r="I42" i="8" s="1"/>
  <c r="J42" i="8" s="1"/>
  <c r="O41" i="8"/>
  <c r="P41" i="8" s="1"/>
  <c r="Q41" i="8"/>
  <c r="R41" i="8" s="1"/>
  <c r="L41" i="8"/>
  <c r="M41" i="8" s="1"/>
  <c r="N41" i="8" s="1"/>
  <c r="H41" i="8"/>
  <c r="I41" i="8" s="1"/>
  <c r="J41" i="8" s="1"/>
  <c r="O40" i="8"/>
  <c r="P40" i="8" s="1"/>
  <c r="Q40" i="8" s="1"/>
  <c r="R40" i="8" s="1"/>
  <c r="S40" i="8" s="1"/>
  <c r="L40" i="8"/>
  <c r="M40" i="8" s="1"/>
  <c r="N40" i="8" s="1"/>
  <c r="H40" i="8"/>
  <c r="I40" i="8" s="1"/>
  <c r="J40" i="8" s="1"/>
  <c r="O39" i="8"/>
  <c r="P39" i="8" s="1"/>
  <c r="Q39" i="8" s="1"/>
  <c r="R39" i="8" s="1"/>
  <c r="L39" i="8"/>
  <c r="M39" i="8"/>
  <c r="N39" i="8" s="1"/>
  <c r="H39" i="8"/>
  <c r="I39" i="8" s="1"/>
  <c r="J39" i="8" s="1"/>
  <c r="O38" i="8"/>
  <c r="P38" i="8" s="1"/>
  <c r="Q38" i="8" s="1"/>
  <c r="R38" i="8" s="1"/>
  <c r="L38" i="8"/>
  <c r="M38" i="8" s="1"/>
  <c r="N38" i="8" s="1"/>
  <c r="S38" i="8" s="1"/>
  <c r="H38" i="8"/>
  <c r="I38" i="8" s="1"/>
  <c r="J38" i="8" s="1"/>
  <c r="P37" i="8"/>
  <c r="Q37" i="8"/>
  <c r="R37" i="8" s="1"/>
  <c r="L37" i="8"/>
  <c r="M37" i="8" s="1"/>
  <c r="N37" i="8" s="1"/>
  <c r="S37" i="8" s="1"/>
  <c r="H37" i="8"/>
  <c r="I37" i="8" s="1"/>
  <c r="J37" i="8" s="1"/>
  <c r="P36" i="8"/>
  <c r="Q36" i="8"/>
  <c r="R36" i="8" s="1"/>
  <c r="L36" i="8"/>
  <c r="M36" i="8" s="1"/>
  <c r="N36" i="8" s="1"/>
  <c r="S36" i="8" s="1"/>
  <c r="H36" i="8"/>
  <c r="I36" i="8" s="1"/>
  <c r="J36" i="8" s="1"/>
  <c r="P35" i="8"/>
  <c r="Q35" i="8" s="1"/>
  <c r="R35" i="8" s="1"/>
  <c r="L35" i="8"/>
  <c r="M35" i="8" s="1"/>
  <c r="N35" i="8" s="1"/>
  <c r="S35" i="8" s="1"/>
  <c r="H35" i="8"/>
  <c r="I35" i="8"/>
  <c r="J35" i="8" s="1"/>
  <c r="P34" i="8"/>
  <c r="Q34" i="8" s="1"/>
  <c r="R34" i="8" s="1"/>
  <c r="S34" i="8" s="1"/>
  <c r="L34" i="8"/>
  <c r="M34" i="8" s="1"/>
  <c r="N34" i="8" s="1"/>
  <c r="H34" i="8"/>
  <c r="I34" i="8"/>
  <c r="J34" i="8" s="1"/>
  <c r="P33" i="8"/>
  <c r="Q33" i="8" s="1"/>
  <c r="R33" i="8" s="1"/>
  <c r="S33" i="8" s="1"/>
  <c r="L33" i="8"/>
  <c r="M33" i="8" s="1"/>
  <c r="N33" i="8" s="1"/>
  <c r="H33" i="8"/>
  <c r="I33" i="8" s="1"/>
  <c r="J33" i="8" s="1"/>
  <c r="P32" i="8"/>
  <c r="Q32" i="8" s="1"/>
  <c r="R32" i="8" s="1"/>
  <c r="L32" i="8"/>
  <c r="M32" i="8"/>
  <c r="N32" i="8" s="1"/>
  <c r="H32" i="8"/>
  <c r="I32" i="8" s="1"/>
  <c r="J32" i="8" s="1"/>
  <c r="P31" i="8"/>
  <c r="Q31" i="8" s="1"/>
  <c r="R31" i="8"/>
  <c r="S31" i="8" s="1"/>
  <c r="L31" i="8"/>
  <c r="M31" i="8" s="1"/>
  <c r="N31" i="8" s="1"/>
  <c r="H31" i="8"/>
  <c r="I31" i="8" s="1"/>
  <c r="J31" i="8" s="1"/>
  <c r="P30" i="8"/>
  <c r="Q30" i="8"/>
  <c r="R30" i="8" s="1"/>
  <c r="S30" i="8" s="1"/>
  <c r="L30" i="8"/>
  <c r="M30" i="8" s="1"/>
  <c r="N30" i="8"/>
  <c r="H30" i="8"/>
  <c r="I30" i="8" s="1"/>
  <c r="J30" i="8" s="1"/>
  <c r="P29" i="8"/>
  <c r="Q29" i="8" s="1"/>
  <c r="R29" i="8" s="1"/>
  <c r="L29" i="8"/>
  <c r="M29" i="8"/>
  <c r="N29" i="8"/>
  <c r="H29" i="8"/>
  <c r="I29" i="8" s="1"/>
  <c r="J29" i="8" s="1"/>
  <c r="P28" i="8"/>
  <c r="Q28" i="8" s="1"/>
  <c r="R28" i="8" s="1"/>
  <c r="L28" i="8"/>
  <c r="M28" i="8" s="1"/>
  <c r="N28" i="8" s="1"/>
  <c r="S28" i="8" s="1"/>
  <c r="H28" i="8"/>
  <c r="I28" i="8" s="1"/>
  <c r="J28" i="8" s="1"/>
  <c r="P27" i="8"/>
  <c r="Q27" i="8" s="1"/>
  <c r="R27" i="8" s="1"/>
  <c r="S27" i="8" s="1"/>
  <c r="L27" i="8"/>
  <c r="M27" i="8" s="1"/>
  <c r="N27" i="8" s="1"/>
  <c r="H27" i="8"/>
  <c r="I27" i="8" s="1"/>
  <c r="J27" i="8" s="1"/>
  <c r="P26" i="8"/>
  <c r="Q26" i="8" s="1"/>
  <c r="R26" i="8" s="1"/>
  <c r="L26" i="8"/>
  <c r="M26" i="8"/>
  <c r="N26" i="8"/>
  <c r="H26" i="8"/>
  <c r="I26" i="8" s="1"/>
  <c r="J26" i="8" s="1"/>
  <c r="P25" i="8"/>
  <c r="Q25" i="8" s="1"/>
  <c r="R25" i="8" s="1"/>
  <c r="L25" i="8"/>
  <c r="M25" i="8" s="1"/>
  <c r="N25" i="8" s="1"/>
  <c r="S25" i="8" s="1"/>
  <c r="H25" i="8"/>
  <c r="I25" i="8" s="1"/>
  <c r="J25" i="8" s="1"/>
  <c r="P24" i="8"/>
  <c r="Q24" i="8"/>
  <c r="R24" i="8"/>
  <c r="L24" i="8"/>
  <c r="M24" i="8" s="1"/>
  <c r="N24" i="8" s="1"/>
  <c r="S24" i="8" s="1"/>
  <c r="H24" i="8"/>
  <c r="I24" i="8" s="1"/>
  <c r="J24" i="8" s="1"/>
  <c r="P23" i="8"/>
  <c r="Q23" i="8" s="1"/>
  <c r="R23" i="8" s="1"/>
  <c r="L23" i="8"/>
  <c r="M23" i="8"/>
  <c r="N23" i="8" s="1"/>
  <c r="H23" i="8"/>
  <c r="I23" i="8" s="1"/>
  <c r="J23" i="8" s="1"/>
  <c r="P22" i="8"/>
  <c r="Q22" i="8" s="1"/>
  <c r="R22" i="8" s="1"/>
  <c r="L22" i="8"/>
  <c r="M22" i="8" s="1"/>
  <c r="N22" i="8" s="1"/>
  <c r="H22" i="8"/>
  <c r="I22" i="8"/>
  <c r="J22" i="8"/>
  <c r="P21" i="8"/>
  <c r="Q21" i="8" s="1"/>
  <c r="R21" i="8" s="1"/>
  <c r="L21" i="8"/>
  <c r="M21" i="8" s="1"/>
  <c r="N21" i="8" s="1"/>
  <c r="H21" i="8"/>
  <c r="I21" i="8" s="1"/>
  <c r="J21" i="8" s="1"/>
  <c r="P20" i="8"/>
  <c r="Q20" i="8"/>
  <c r="R20" i="8" s="1"/>
  <c r="L20" i="8"/>
  <c r="M20" i="8" s="1"/>
  <c r="N20" i="8" s="1"/>
  <c r="S20" i="8" s="1"/>
  <c r="H20" i="8"/>
  <c r="I20" i="8"/>
  <c r="J20" i="8"/>
  <c r="P19" i="8"/>
  <c r="Q19" i="8" s="1"/>
  <c r="R19" i="8" s="1"/>
  <c r="L19" i="8"/>
  <c r="M19" i="8" s="1"/>
  <c r="N19" i="8" s="1"/>
  <c r="H19" i="8"/>
  <c r="I19" i="8"/>
  <c r="J19" i="8" s="1"/>
  <c r="P18" i="8"/>
  <c r="Q18" i="8"/>
  <c r="R18" i="8"/>
  <c r="S18" i="8" s="1"/>
  <c r="L18" i="8"/>
  <c r="M18" i="8" s="1"/>
  <c r="N18" i="8" s="1"/>
  <c r="H18" i="8"/>
  <c r="I18" i="8"/>
  <c r="J18" i="8" s="1"/>
  <c r="P17" i="8"/>
  <c r="Q17" i="8" s="1"/>
  <c r="R17" i="8" s="1"/>
  <c r="S17" i="8" s="1"/>
  <c r="L17" i="8"/>
  <c r="M17" i="8"/>
  <c r="N17" i="8"/>
  <c r="H17" i="8"/>
  <c r="I17" i="8" s="1"/>
  <c r="J17" i="8" s="1"/>
  <c r="P16" i="8"/>
  <c r="Q16" i="8" s="1"/>
  <c r="R16" i="8" s="1"/>
  <c r="L16" i="8"/>
  <c r="M16" i="8"/>
  <c r="N16" i="8" s="1"/>
  <c r="S16" i="8" s="1"/>
  <c r="H16" i="8"/>
  <c r="I16" i="8"/>
  <c r="J16" i="8"/>
  <c r="P15" i="8"/>
  <c r="Q15" i="8" s="1"/>
  <c r="R15" i="8" s="1"/>
  <c r="L15" i="8"/>
  <c r="M15" i="8"/>
  <c r="N15" i="8" s="1"/>
  <c r="H15" i="8"/>
  <c r="I15" i="8" s="1"/>
  <c r="J15" i="8" s="1"/>
  <c r="P14" i="8"/>
  <c r="Q14" i="8"/>
  <c r="R14" i="8" s="1"/>
  <c r="L14" i="8"/>
  <c r="M14" i="8" s="1"/>
  <c r="N14" i="8" s="1"/>
  <c r="H14" i="8"/>
  <c r="I14" i="8"/>
  <c r="J14" i="8" s="1"/>
  <c r="P13" i="8"/>
  <c r="Q13" i="8" s="1"/>
  <c r="R13" i="8" s="1"/>
  <c r="L13" i="8"/>
  <c r="M13" i="8" s="1"/>
  <c r="N13" i="8" s="1"/>
  <c r="H13" i="8"/>
  <c r="I13" i="8" s="1"/>
  <c r="J13" i="8" s="1"/>
  <c r="P12" i="8"/>
  <c r="Q12" i="8"/>
  <c r="R12" i="8" s="1"/>
  <c r="S12" i="8" s="1"/>
  <c r="L12" i="8"/>
  <c r="M12" i="8" s="1"/>
  <c r="N12" i="8" s="1"/>
  <c r="H12" i="8"/>
  <c r="I12" i="8"/>
  <c r="J12" i="8" s="1"/>
  <c r="P11" i="8"/>
  <c r="Q11" i="8" s="1"/>
  <c r="R11" i="8" s="1"/>
  <c r="L11" i="8"/>
  <c r="M11" i="8"/>
  <c r="N11" i="8" s="1"/>
  <c r="H11" i="8"/>
  <c r="I11" i="8" s="1"/>
  <c r="J11" i="8" s="1"/>
  <c r="O43" i="7"/>
  <c r="P43" i="7" s="1"/>
  <c r="Q43" i="7" s="1"/>
  <c r="R43" i="7" s="1"/>
  <c r="L43" i="7"/>
  <c r="M43" i="7" s="1"/>
  <c r="N43" i="7" s="1"/>
  <c r="H43" i="7"/>
  <c r="I43" i="7" s="1"/>
  <c r="J43" i="7" s="1"/>
  <c r="O42" i="7"/>
  <c r="P42" i="7" s="1"/>
  <c r="Q42" i="7" s="1"/>
  <c r="R42" i="7" s="1"/>
  <c r="L42" i="7"/>
  <c r="M42" i="7" s="1"/>
  <c r="N42" i="7" s="1"/>
  <c r="S42" i="7" s="1"/>
  <c r="H42" i="7"/>
  <c r="I42" i="7" s="1"/>
  <c r="J42" i="7" s="1"/>
  <c r="O41" i="7"/>
  <c r="P41" i="7" s="1"/>
  <c r="Q41" i="7" s="1"/>
  <c r="R41" i="7" s="1"/>
  <c r="L41" i="7"/>
  <c r="M41" i="7" s="1"/>
  <c r="N41" i="7" s="1"/>
  <c r="H41" i="7"/>
  <c r="I41" i="7" s="1"/>
  <c r="J41" i="7" s="1"/>
  <c r="O40" i="7"/>
  <c r="P40" i="7" s="1"/>
  <c r="Q40" i="7" s="1"/>
  <c r="R40" i="7" s="1"/>
  <c r="L40" i="7"/>
  <c r="M40" i="7" s="1"/>
  <c r="N40" i="7" s="1"/>
  <c r="H40" i="7"/>
  <c r="I40" i="7" s="1"/>
  <c r="J40" i="7" s="1"/>
  <c r="O39" i="7"/>
  <c r="P39" i="7" s="1"/>
  <c r="Q39" i="7" s="1"/>
  <c r="R39" i="7" s="1"/>
  <c r="L39" i="7"/>
  <c r="M39" i="7"/>
  <c r="N39" i="7" s="1"/>
  <c r="H39" i="7"/>
  <c r="I39" i="7" s="1"/>
  <c r="J39" i="7" s="1"/>
  <c r="O38" i="7"/>
  <c r="P38" i="7" s="1"/>
  <c r="Q38" i="7"/>
  <c r="R38" i="7" s="1"/>
  <c r="L38" i="7"/>
  <c r="M38" i="7" s="1"/>
  <c r="N38" i="7" s="1"/>
  <c r="S38" i="7" s="1"/>
  <c r="H38" i="7"/>
  <c r="I38" i="7"/>
  <c r="J38" i="7" s="1"/>
  <c r="O37" i="7"/>
  <c r="P37" i="7" s="1"/>
  <c r="Q37" i="7" s="1"/>
  <c r="R37" i="7" s="1"/>
  <c r="S37" i="7" s="1"/>
  <c r="L37" i="7"/>
  <c r="M37" i="7" s="1"/>
  <c r="N37" i="7"/>
  <c r="H37" i="7"/>
  <c r="I37" i="7" s="1"/>
  <c r="J37" i="7" s="1"/>
  <c r="P51" i="7"/>
  <c r="Q51" i="7" s="1"/>
  <c r="R51" i="7"/>
  <c r="P50" i="7"/>
  <c r="Q50" i="7" s="1"/>
  <c r="R50" i="7" s="1"/>
  <c r="S50" i="7" s="1"/>
  <c r="P49" i="7"/>
  <c r="Q49" i="7" s="1"/>
  <c r="R49" i="7"/>
  <c r="P48" i="7"/>
  <c r="Q48" i="7" s="1"/>
  <c r="R48" i="7" s="1"/>
  <c r="P47" i="7"/>
  <c r="Q47" i="7" s="1"/>
  <c r="R47" i="7"/>
  <c r="P46" i="7"/>
  <c r="Q46" i="7" s="1"/>
  <c r="R46" i="7" s="1"/>
  <c r="S46" i="7" s="1"/>
  <c r="P45" i="7"/>
  <c r="Q45" i="7" s="1"/>
  <c r="R45" i="7"/>
  <c r="P44" i="7"/>
  <c r="Q44" i="7" s="1"/>
  <c r="R44" i="7" s="1"/>
  <c r="P36" i="7"/>
  <c r="Q36" i="7" s="1"/>
  <c r="R36" i="7"/>
  <c r="P35" i="7"/>
  <c r="Q35" i="7" s="1"/>
  <c r="R35" i="7" s="1"/>
  <c r="P34" i="7"/>
  <c r="Q34" i="7" s="1"/>
  <c r="R34" i="7"/>
  <c r="P33" i="7"/>
  <c r="Q33" i="7" s="1"/>
  <c r="R33" i="7" s="1"/>
  <c r="P32" i="7"/>
  <c r="Q32" i="7" s="1"/>
  <c r="R32" i="7"/>
  <c r="P31" i="7"/>
  <c r="Q31" i="7" s="1"/>
  <c r="R31" i="7" s="1"/>
  <c r="P30" i="7"/>
  <c r="Q30" i="7" s="1"/>
  <c r="R30" i="7"/>
  <c r="P29" i="7"/>
  <c r="Q29" i="7" s="1"/>
  <c r="R29" i="7" s="1"/>
  <c r="P28" i="7"/>
  <c r="Q28" i="7" s="1"/>
  <c r="R28" i="7"/>
  <c r="P27" i="7"/>
  <c r="Q27" i="7" s="1"/>
  <c r="R27" i="7" s="1"/>
  <c r="P26" i="7"/>
  <c r="Q26" i="7" s="1"/>
  <c r="R26" i="7"/>
  <c r="P25" i="7"/>
  <c r="Q25" i="7" s="1"/>
  <c r="R25" i="7" s="1"/>
  <c r="P24" i="7"/>
  <c r="Q24" i="7" s="1"/>
  <c r="R24" i="7"/>
  <c r="P23" i="7"/>
  <c r="Q23" i="7" s="1"/>
  <c r="R23" i="7" s="1"/>
  <c r="P22" i="7"/>
  <c r="Q22" i="7" s="1"/>
  <c r="R22" i="7"/>
  <c r="P21" i="7"/>
  <c r="Q21" i="7" s="1"/>
  <c r="R21" i="7" s="1"/>
  <c r="P20" i="7"/>
  <c r="Q20" i="7" s="1"/>
  <c r="R20" i="7"/>
  <c r="P19" i="7"/>
  <c r="Q19" i="7" s="1"/>
  <c r="R19" i="7" s="1"/>
  <c r="P18" i="7"/>
  <c r="Q18" i="7" s="1"/>
  <c r="R18" i="7"/>
  <c r="P17" i="7"/>
  <c r="Q17" i="7" s="1"/>
  <c r="R17" i="7" s="1"/>
  <c r="P16" i="7"/>
  <c r="Q16" i="7" s="1"/>
  <c r="R16" i="7"/>
  <c r="P15" i="7"/>
  <c r="Q15" i="7" s="1"/>
  <c r="R15" i="7" s="1"/>
  <c r="P14" i="7"/>
  <c r="Q14" i="7" s="1"/>
  <c r="R14" i="7"/>
  <c r="P13" i="7"/>
  <c r="Q13" i="7" s="1"/>
  <c r="R13" i="7" s="1"/>
  <c r="S13" i="7" s="1"/>
  <c r="P12" i="7"/>
  <c r="Q12" i="7" s="1"/>
  <c r="R12" i="7"/>
  <c r="P11" i="7"/>
  <c r="Q11" i="7" s="1"/>
  <c r="R11" i="7" s="1"/>
  <c r="P10" i="7"/>
  <c r="Q10" i="7" s="1"/>
  <c r="R10" i="7"/>
  <c r="L51" i="7"/>
  <c r="M51" i="7" s="1"/>
  <c r="N51" i="7" s="1"/>
  <c r="S51" i="7" s="1"/>
  <c r="L50" i="7"/>
  <c r="M50" i="7"/>
  <c r="N50" i="7" s="1"/>
  <c r="L49" i="7"/>
  <c r="M49" i="7" s="1"/>
  <c r="N49" i="7" s="1"/>
  <c r="S49" i="7" s="1"/>
  <c r="L48" i="7"/>
  <c r="M48" i="7" s="1"/>
  <c r="N48" i="7" s="1"/>
  <c r="S48" i="7" s="1"/>
  <c r="L47" i="7"/>
  <c r="M47" i="7" s="1"/>
  <c r="N47" i="7" s="1"/>
  <c r="S47" i="7" s="1"/>
  <c r="L46" i="7"/>
  <c r="M46" i="7"/>
  <c r="N46" i="7" s="1"/>
  <c r="L45" i="7"/>
  <c r="M45" i="7" s="1"/>
  <c r="N45" i="7" s="1"/>
  <c r="S45" i="7" s="1"/>
  <c r="L44" i="7"/>
  <c r="M44" i="7" s="1"/>
  <c r="N44" i="7" s="1"/>
  <c r="L36" i="7"/>
  <c r="M36" i="7"/>
  <c r="N36" i="7" s="1"/>
  <c r="S36" i="7"/>
  <c r="L35" i="7"/>
  <c r="M35" i="7" s="1"/>
  <c r="N35" i="7" s="1"/>
  <c r="S35" i="7" s="1"/>
  <c r="L34" i="7"/>
  <c r="M34" i="7" s="1"/>
  <c r="N34" i="7"/>
  <c r="S34" i="7" s="1"/>
  <c r="L33" i="7"/>
  <c r="M33" i="7" s="1"/>
  <c r="N33" i="7" s="1"/>
  <c r="S33" i="7" s="1"/>
  <c r="L32" i="7"/>
  <c r="M32" i="7"/>
  <c r="N32" i="7" s="1"/>
  <c r="S32" i="7" s="1"/>
  <c r="L31" i="7"/>
  <c r="M31" i="7" s="1"/>
  <c r="N31" i="7" s="1"/>
  <c r="L30" i="7"/>
  <c r="M30" i="7" s="1"/>
  <c r="N30" i="7" s="1"/>
  <c r="S30" i="7" s="1"/>
  <c r="L29" i="7"/>
  <c r="M29" i="7" s="1"/>
  <c r="N29" i="7" s="1"/>
  <c r="L28" i="7"/>
  <c r="M28" i="7" s="1"/>
  <c r="N28" i="7" s="1"/>
  <c r="S28" i="7" s="1"/>
  <c r="L27" i="7"/>
  <c r="M27" i="7" s="1"/>
  <c r="N27" i="7" s="1"/>
  <c r="L26" i="7"/>
  <c r="M26" i="7" s="1"/>
  <c r="N26" i="7" s="1"/>
  <c r="S26" i="7" s="1"/>
  <c r="L25" i="7"/>
  <c r="M25" i="7" s="1"/>
  <c r="N25" i="7" s="1"/>
  <c r="S25" i="7" s="1"/>
  <c r="L24" i="7"/>
  <c r="M24" i="7" s="1"/>
  <c r="N24" i="7" s="1"/>
  <c r="S24" i="7" s="1"/>
  <c r="L23" i="7"/>
  <c r="M23" i="7" s="1"/>
  <c r="N23" i="7" s="1"/>
  <c r="S23" i="7" s="1"/>
  <c r="L22" i="7"/>
  <c r="M22" i="7"/>
  <c r="N22" i="7" s="1"/>
  <c r="S22" i="7" s="1"/>
  <c r="L21" i="7"/>
  <c r="M21" i="7" s="1"/>
  <c r="N21" i="7" s="1"/>
  <c r="S21" i="7" s="1"/>
  <c r="L20" i="7"/>
  <c r="M20" i="7" s="1"/>
  <c r="N20" i="7"/>
  <c r="L19" i="7"/>
  <c r="M19" i="7" s="1"/>
  <c r="N19" i="7" s="1"/>
  <c r="S19" i="7" s="1"/>
  <c r="L18" i="7"/>
  <c r="M18" i="7"/>
  <c r="N18" i="7" s="1"/>
  <c r="L17" i="7"/>
  <c r="M17" i="7" s="1"/>
  <c r="N17" i="7" s="1"/>
  <c r="L16" i="7"/>
  <c r="M16" i="7" s="1"/>
  <c r="N16" i="7" s="1"/>
  <c r="S16" i="7" s="1"/>
  <c r="L15" i="7"/>
  <c r="M15" i="7" s="1"/>
  <c r="N15" i="7" s="1"/>
  <c r="L14" i="7"/>
  <c r="M14" i="7" s="1"/>
  <c r="N14" i="7" s="1"/>
  <c r="S14" i="7" s="1"/>
  <c r="L13" i="7"/>
  <c r="M13" i="7" s="1"/>
  <c r="N13" i="7" s="1"/>
  <c r="L12" i="7"/>
  <c r="M12" i="7"/>
  <c r="N12" i="7" s="1"/>
  <c r="S12" i="7" s="1"/>
  <c r="L11" i="7"/>
  <c r="M11" i="7" s="1"/>
  <c r="N11" i="7" s="1"/>
  <c r="S11" i="7" s="1"/>
  <c r="L10" i="7"/>
  <c r="M10" i="7" s="1"/>
  <c r="N10" i="7" s="1"/>
  <c r="H45" i="7"/>
  <c r="I45" i="7"/>
  <c r="J45" i="7" s="1"/>
  <c r="H46" i="7"/>
  <c r="I46" i="7" s="1"/>
  <c r="J46" i="7" s="1"/>
  <c r="H47" i="7"/>
  <c r="I47" i="7" s="1"/>
  <c r="J47" i="7" s="1"/>
  <c r="H48" i="7"/>
  <c r="I48" i="7" s="1"/>
  <c r="J48" i="7" s="1"/>
  <c r="H49" i="7"/>
  <c r="I49" i="7" s="1"/>
  <c r="J49" i="7" s="1"/>
  <c r="H50" i="7"/>
  <c r="I50" i="7" s="1"/>
  <c r="J50" i="7" s="1"/>
  <c r="H51" i="7"/>
  <c r="I51" i="7"/>
  <c r="J51" i="7" s="1"/>
  <c r="H44" i="7"/>
  <c r="I44" i="7" s="1"/>
  <c r="J44" i="7" s="1"/>
  <c r="H33" i="7"/>
  <c r="I33" i="7"/>
  <c r="J33" i="7" s="1"/>
  <c r="H34" i="7"/>
  <c r="I34" i="7" s="1"/>
  <c r="J34" i="7" s="1"/>
  <c r="H35" i="7"/>
  <c r="I35" i="7" s="1"/>
  <c r="J35" i="7" s="1"/>
  <c r="H36" i="7"/>
  <c r="I36" i="7" s="1"/>
  <c r="J36" i="7" s="1"/>
  <c r="H32" i="7"/>
  <c r="I32" i="7" s="1"/>
  <c r="J32" i="7" s="1"/>
  <c r="H23" i="7"/>
  <c r="I23" i="7" s="1"/>
  <c r="J23" i="7" s="1"/>
  <c r="H24" i="7"/>
  <c r="I24" i="7"/>
  <c r="J24" i="7" s="1"/>
  <c r="H25" i="7"/>
  <c r="I25" i="7" s="1"/>
  <c r="J25" i="7" s="1"/>
  <c r="H26" i="7"/>
  <c r="I26" i="7"/>
  <c r="J26" i="7" s="1"/>
  <c r="H27" i="7"/>
  <c r="I27" i="7" s="1"/>
  <c r="J27" i="7" s="1"/>
  <c r="H28" i="7"/>
  <c r="I28" i="7"/>
  <c r="J28" i="7"/>
  <c r="H29" i="7"/>
  <c r="I29" i="7" s="1"/>
  <c r="J29" i="7" s="1"/>
  <c r="H30" i="7"/>
  <c r="I30" i="7"/>
  <c r="J30" i="7" s="1"/>
  <c r="H31" i="7"/>
  <c r="I31" i="7" s="1"/>
  <c r="J31" i="7" s="1"/>
  <c r="H22" i="7"/>
  <c r="I22" i="7" s="1"/>
  <c r="J22" i="7" s="1"/>
  <c r="H21" i="7"/>
  <c r="I21" i="7"/>
  <c r="J21" i="7" s="1"/>
  <c r="H11" i="7"/>
  <c r="I11" i="7" s="1"/>
  <c r="J11" i="7" s="1"/>
  <c r="H12" i="7"/>
  <c r="I12" i="7"/>
  <c r="J12" i="7" s="1"/>
  <c r="H13" i="7"/>
  <c r="I13" i="7" s="1"/>
  <c r="J13" i="7" s="1"/>
  <c r="H14" i="7"/>
  <c r="I14" i="7"/>
  <c r="J14" i="7" s="1"/>
  <c r="H15" i="7"/>
  <c r="I15" i="7" s="1"/>
  <c r="J15" i="7" s="1"/>
  <c r="H16" i="7"/>
  <c r="I16" i="7" s="1"/>
  <c r="J16" i="7" s="1"/>
  <c r="H17" i="7"/>
  <c r="I17" i="7" s="1"/>
  <c r="J17" i="7" s="1"/>
  <c r="H18" i="7"/>
  <c r="I18" i="7"/>
  <c r="J18" i="7" s="1"/>
  <c r="H19" i="7"/>
  <c r="I19" i="7" s="1"/>
  <c r="J19" i="7" s="1"/>
  <c r="H20" i="7"/>
  <c r="I20" i="7"/>
  <c r="J20" i="7" s="1"/>
  <c r="H10" i="7"/>
  <c r="I10" i="7" s="1"/>
  <c r="J10" i="7" s="1"/>
  <c r="S20" i="7"/>
  <c r="S13" i="8"/>
  <c r="S43" i="7"/>
  <c r="S19" i="8"/>
  <c r="S42" i="8"/>
  <c r="S31" i="7" l="1"/>
  <c r="T33" i="8"/>
  <c r="V33" i="8" s="1"/>
  <c r="S39" i="8"/>
  <c r="S40" i="7"/>
  <c r="N53" i="8"/>
  <c r="S11" i="8"/>
  <c r="S23" i="8"/>
  <c r="T32" i="7"/>
  <c r="V32" i="7" s="1"/>
  <c r="S15" i="7"/>
  <c r="S27" i="7"/>
  <c r="R52" i="7"/>
  <c r="S18" i="7"/>
  <c r="S32" i="8"/>
  <c r="C25" i="17"/>
  <c r="C26" i="17" s="1"/>
  <c r="S21" i="8"/>
  <c r="S29" i="7"/>
  <c r="T21" i="7" s="1"/>
  <c r="V21" i="7" s="1"/>
  <c r="S17" i="7"/>
  <c r="S44" i="7"/>
  <c r="S22" i="8"/>
  <c r="T22" i="8" s="1"/>
  <c r="V22" i="8" s="1"/>
  <c r="S29" i="8"/>
  <c r="S41" i="8"/>
  <c r="N52" i="7"/>
  <c r="S52" i="7" s="1"/>
  <c r="J52" i="7"/>
  <c r="S10" i="7"/>
  <c r="T10" i="7" s="1"/>
  <c r="V10" i="7" s="1"/>
  <c r="S41" i="7"/>
  <c r="S39" i="7"/>
  <c r="S15" i="8"/>
  <c r="T44" i="7"/>
  <c r="V44" i="7" s="1"/>
  <c r="R53" i="8"/>
  <c r="S53" i="8" s="1"/>
  <c r="S14" i="8"/>
  <c r="T11" i="8" s="1"/>
  <c r="V11" i="8" s="1"/>
  <c r="S47" i="8"/>
  <c r="S48" i="8"/>
  <c r="S50" i="8"/>
  <c r="S26" i="8"/>
  <c r="S44" i="8"/>
  <c r="T38" i="8" s="1"/>
  <c r="V38" i="8" s="1"/>
  <c r="S45" i="8"/>
  <c r="J53" i="8"/>
  <c r="T37" i="7"/>
  <c r="C27" i="17" l="1"/>
  <c r="T45" i="8"/>
  <c r="V37" i="7"/>
  <c r="T52" i="7"/>
  <c r="T53" i="8" l="1"/>
  <c r="V45" i="8"/>
  <c r="V52" i="7"/>
  <c r="E56" i="7" s="1"/>
  <c r="E58" i="7"/>
  <c r="V53" i="8" l="1"/>
  <c r="E57" i="8" s="1"/>
  <c r="E59" i="8"/>
  <c r="E57" i="7"/>
  <c r="E61" i="7"/>
  <c r="E58" i="8" l="1"/>
  <c r="E62" i="8"/>
</calcChain>
</file>

<file path=xl/sharedStrings.xml><?xml version="1.0" encoding="utf-8"?>
<sst xmlns="http://schemas.openxmlformats.org/spreadsheetml/2006/main" count="1051" uniqueCount="547">
  <si>
    <t>ANÁLISIS ESTUDIO DE MERCADO</t>
  </si>
  <si>
    <t>PROPONENTE A</t>
  </si>
  <si>
    <t>PROPONENTE B</t>
  </si>
  <si>
    <t>PROPONENTE C</t>
  </si>
  <si>
    <t>PROMEDIO B y C VALOR TOTAL</t>
  </si>
  <si>
    <t>VALOR POR EVENTO CON PROMEDIO</t>
  </si>
  <si>
    <t>NO. EVENTOS</t>
  </si>
  <si>
    <t>VALOR TOTAL PPTO</t>
  </si>
  <si>
    <t>No.</t>
  </si>
  <si>
    <t>Área Responsable</t>
  </si>
  <si>
    <t>TIPO DEL EVENTO</t>
  </si>
  <si>
    <t>ÍTEM</t>
  </si>
  <si>
    <t>DÍAS</t>
  </si>
  <si>
    <t>CANTIDAD x DÍA</t>
  </si>
  <si>
    <t>VALOR UNITARIO ANTES DE IVA</t>
  </si>
  <si>
    <t>IVA  UNITARIO</t>
  </si>
  <si>
    <t>VALOR UNITARIO INCLUIDO IVA =</t>
  </si>
  <si>
    <t>VALOR TOTAL =</t>
  </si>
  <si>
    <t>Trabajo de Niveles de desempeño Saber 11</t>
  </si>
  <si>
    <r>
      <rPr>
        <b/>
        <sz val="11"/>
        <rFont val="Calibri"/>
        <family val="2"/>
      </rPr>
      <t xml:space="preserve">Salón en hotel 4 estrellas/centro de convenciones (Bogotá D.C): </t>
    </r>
    <r>
      <rPr>
        <sz val="11"/>
        <rFont val="Calibri"/>
        <family val="2"/>
      </rPr>
      <t>con capacidad para 100 personas, incluyendo sillas en forma auditorio, telón para proyección. Se requiere por cuatro horas.</t>
    </r>
  </si>
  <si>
    <r>
      <rPr>
        <b/>
        <sz val="11"/>
        <rFont val="Calibri"/>
        <family val="2"/>
      </rPr>
      <t xml:space="preserve">Salón en hotel 4 estrellas/centro de convenciones (Bogotá D.C): </t>
    </r>
    <r>
      <rPr>
        <sz val="11"/>
        <rFont val="Calibri"/>
        <family val="2"/>
      </rPr>
      <t>con capacidad para 15 personas aproximadamente, incluyendo sillas y mesas dispuestas en U o mesa redonda y telón para proyección.</t>
    </r>
    <r>
      <rPr>
        <b/>
        <sz val="11"/>
        <rFont val="Calibri"/>
        <family val="2"/>
      </rPr>
      <t xml:space="preserve"> Se requieren 7 salones por día, el evento tendrá una duración de 5 días.</t>
    </r>
    <r>
      <rPr>
        <sz val="11"/>
        <rFont val="Calibri"/>
        <family val="2"/>
      </rPr>
      <t xml:space="preserve">  </t>
    </r>
    <r>
      <rPr>
        <b/>
        <sz val="11"/>
        <rFont val="Calibri"/>
        <family val="2"/>
      </rPr>
      <t>NOTA:</t>
    </r>
    <r>
      <rPr>
        <sz val="11"/>
        <rFont val="Calibri"/>
        <family val="2"/>
      </rPr>
      <t xml:space="preserve"> En la columna valor unitario antes de IVA deberá ofertar el valor de un salón por un día.</t>
    </r>
  </si>
  <si>
    <r>
      <rPr>
        <b/>
        <sz val="11"/>
        <color indexed="8"/>
        <rFont val="Calibri"/>
        <family val="2"/>
      </rPr>
      <t xml:space="preserve">Video Beam: </t>
    </r>
    <r>
      <rPr>
        <sz val="11"/>
        <color indexed="8"/>
        <rFont val="Calibri"/>
        <family val="2"/>
      </rPr>
      <t xml:space="preserve">Mínimo con las siguientes características: </t>
    </r>
    <r>
      <rPr>
        <b/>
        <sz val="11"/>
        <color indexed="8"/>
        <rFont val="Calibri"/>
        <family val="2"/>
      </rPr>
      <t xml:space="preserve"> </t>
    </r>
    <r>
      <rPr>
        <sz val="11"/>
        <color indexed="8"/>
        <rFont val="Calibri"/>
        <family val="2"/>
      </rPr>
      <t xml:space="preserve">4000 Lumens, Resolución XGA (1024 x 768), 786.000 píxeles. </t>
    </r>
    <r>
      <rPr>
        <b/>
        <sz val="11"/>
        <color indexed="8"/>
        <rFont val="Calibri"/>
        <family val="2"/>
      </rPr>
      <t xml:space="preserve">Se requieren 6 video beam por 5 días. NOTA: </t>
    </r>
    <r>
      <rPr>
        <sz val="11"/>
        <color indexed="8"/>
        <rFont val="Calibri"/>
        <family val="2"/>
      </rPr>
      <t>En la columna valor unitario antes de IVA deberá ofertar el valor de  un video beam por un día.</t>
    </r>
  </si>
  <si>
    <r>
      <rPr>
        <b/>
        <sz val="11"/>
        <color indexed="8"/>
        <rFont val="Calibri"/>
        <family val="2"/>
      </rPr>
      <t xml:space="preserve">Computador portátil: </t>
    </r>
    <r>
      <rPr>
        <sz val="11"/>
        <color indexed="8"/>
        <rFont val="Calibri"/>
        <family val="2"/>
      </rPr>
      <t xml:space="preserve">Mínimo con las siguientes características: Procesador intel i3, 2GB RAM, DD 80 GB, Video 128 MB, Office 2007 instalado en su versión completa, Posibilidad de conexión a internet. </t>
    </r>
    <r>
      <rPr>
        <b/>
        <sz val="11"/>
        <color indexed="8"/>
        <rFont val="Calibri"/>
        <family val="2"/>
      </rPr>
      <t>Se requieren 7 computadores por 5 días. NOTA:</t>
    </r>
    <r>
      <rPr>
        <sz val="11"/>
        <color indexed="8"/>
        <rFont val="Calibri"/>
        <family val="2"/>
      </rPr>
      <t xml:space="preserve"> En la columna valor unitario antes de IVA deberá ofertar el valor unitario de  un computador por un día.</t>
    </r>
  </si>
  <si>
    <r>
      <t xml:space="preserve">Tablero acrílico o Paleógrafo móvil: </t>
    </r>
    <r>
      <rPr>
        <sz val="11"/>
        <rFont val="Calibri"/>
        <family val="2"/>
      </rPr>
      <t xml:space="preserve">con todos los implementos para el funcionamiento (hojas, marcadores, borrador...). </t>
    </r>
    <r>
      <rPr>
        <b/>
        <sz val="11"/>
        <rFont val="Calibri"/>
        <family val="2"/>
      </rPr>
      <t>Se requieren 6 tableros o paleógrafos por 5 días. NOTA:</t>
    </r>
    <r>
      <rPr>
        <sz val="11"/>
        <rFont val="Calibri"/>
        <family val="2"/>
      </rPr>
      <t xml:space="preserve"> En la columna valor unitario antes de IVA deberá ofertar el valor de  un tablero o paleógrafo por un día.</t>
    </r>
  </si>
  <si>
    <r>
      <t xml:space="preserve">Refrigerios (Tipo I): </t>
    </r>
    <r>
      <rPr>
        <sz val="11"/>
        <rFont val="Calibri"/>
        <family val="2"/>
      </rPr>
      <t xml:space="preserve">Gaseosa (12onz) o jugo natural, solido de sal o de dulce. (horneado pastelería, frito, canapés). Debe incluir menaje y servicio de meseros. Se requieren refrigerios AM y PM (100 para cada jornada) - 5 días. </t>
    </r>
    <r>
      <rPr>
        <b/>
        <sz val="11"/>
        <rFont val="Calibri"/>
        <family val="2"/>
      </rPr>
      <t xml:space="preserve">NOTA: </t>
    </r>
    <r>
      <rPr>
        <sz val="11"/>
        <rFont val="Calibri"/>
        <family val="2"/>
      </rPr>
      <t>En la columna valor unitario antes de IVA deberá ofertar el valor de  un refrigerio.</t>
    </r>
  </si>
  <si>
    <r>
      <rPr>
        <b/>
        <sz val="11"/>
        <rFont val="Calibri"/>
        <family val="2"/>
      </rPr>
      <t>Almuerzo  de trabajo servido en el restaurante del hotel o cerca al centro de convenciones:</t>
    </r>
    <r>
      <rPr>
        <sz val="11"/>
        <rFont val="Calibri"/>
        <family val="2"/>
      </rPr>
      <t xml:space="preserve">  El almuerzo debe estar compuesto por: Entrada, plato fuerte: Porción de proteína (carne roja 250gr, pollo 250gr, cerdo 250gr o pescado 300 gr), una harina, porción de ensalada o vegetales, Jugo natural o gaseosa (12onz), postre pequeño. Incluir servicio de meseros, menaje y todo lo requerido para prestar el servicio. </t>
    </r>
    <r>
      <rPr>
        <sz val="11"/>
        <rFont val="Calibri"/>
        <family val="2"/>
      </rPr>
      <t xml:space="preserve"> </t>
    </r>
    <r>
      <rPr>
        <b/>
        <sz val="11"/>
        <rFont val="Calibri"/>
        <family val="2"/>
      </rPr>
      <t>NOTA 1:</t>
    </r>
    <r>
      <rPr>
        <sz val="11"/>
        <rFont val="Calibri"/>
        <family val="2"/>
      </rPr>
      <t xml:space="preserve"> En la columna valor unitario antes de IVA deberá ofertar el valor de  un almuerzo. </t>
    </r>
    <r>
      <rPr>
        <b/>
        <sz val="11"/>
        <rFont val="Calibri"/>
        <family val="2"/>
      </rPr>
      <t>NOTA 2:</t>
    </r>
    <r>
      <rPr>
        <sz val="11"/>
        <rFont val="Calibri"/>
        <family val="2"/>
      </rPr>
      <t xml:space="preserve"> Se deben ofrecer al menos 3 opciones de menú para las personas invitadas. El ICFES confirmará la lista de personas invitadas. </t>
    </r>
  </si>
  <si>
    <r>
      <rPr>
        <b/>
        <sz val="11"/>
        <color indexed="8"/>
        <rFont val="Calibri"/>
        <family val="2"/>
      </rPr>
      <t>Sonido profesional</t>
    </r>
    <r>
      <rPr>
        <sz val="11"/>
        <color indexed="8"/>
        <rFont val="Calibri"/>
        <family val="2"/>
      </rPr>
      <t>: (amplificaciones) requerido para auditorio con capacidad de 100 personas. Se requiere por cuatro horas.</t>
    </r>
  </si>
  <si>
    <r>
      <t>Micrófono inalámbrico.</t>
    </r>
    <r>
      <rPr>
        <sz val="11"/>
        <rFont val="Calibri"/>
        <family val="2"/>
      </rPr>
      <t xml:space="preserve"> Se requiere por cuatro horas.</t>
    </r>
  </si>
  <si>
    <r>
      <t xml:space="preserve">Estación de Café Tipo II: </t>
    </r>
    <r>
      <rPr>
        <sz val="11"/>
        <rFont val="Calibri"/>
        <family val="2"/>
      </rPr>
      <t xml:space="preserve">Café y aromática para 85 personas aproximadamente. Debe incluir todo lo necesario para su funcionamiento, la estación de café debe estar acondicionada de tal forma que sea autoservicio. Se requiere el servicio para los 4 días completos. </t>
    </r>
    <r>
      <rPr>
        <b/>
        <sz val="11"/>
        <rFont val="Calibri"/>
        <family val="2"/>
      </rPr>
      <t>NOTA:</t>
    </r>
    <r>
      <rPr>
        <sz val="11"/>
        <rFont val="Calibri"/>
        <family val="2"/>
      </rPr>
      <t xml:space="preserve"> En la columna valor unitario antes de IVA deberá ofertar el valor por persona.</t>
    </r>
  </si>
  <si>
    <r>
      <rPr>
        <b/>
        <sz val="11"/>
        <rFont val="Calibri"/>
        <family val="2"/>
      </rPr>
      <t>Montaje y desmontaje del Evento:</t>
    </r>
    <r>
      <rPr>
        <sz val="11"/>
        <rFont val="Calibri"/>
        <family val="2"/>
      </rPr>
      <t xml:space="preserve"> Corresponde a todos los recursos técnicos, infraestructura y el personal de apoyo que se requiera para la ejecución de TODO el evento, deberá incluir visitas previas.  </t>
    </r>
    <r>
      <rPr>
        <b/>
        <sz val="11"/>
        <rFont val="Calibri"/>
        <family val="2"/>
      </rPr>
      <t>NOTA:</t>
    </r>
    <r>
      <rPr>
        <sz val="11"/>
        <rFont val="Calibri"/>
        <family val="2"/>
      </rPr>
      <t xml:space="preserve"> En la columna valor unitario antes de IVA deberá ofertar el valor de todo el servicio, por los cuatro 4 días de duración del evento, de acuerdo a la naturaleza del evento. </t>
    </r>
  </si>
  <si>
    <t>Trabajo de Niveles de desempeño Saber PRO</t>
  </si>
  <si>
    <r>
      <rPr>
        <b/>
        <sz val="11"/>
        <rFont val="Calibri"/>
        <family val="2"/>
      </rPr>
      <t>Almuerzo  de trabajo servido en el restaurante del hotel o cerca al centro de convenciones:</t>
    </r>
    <r>
      <rPr>
        <sz val="11"/>
        <rFont val="Calibri"/>
        <family val="2"/>
      </rPr>
      <t xml:space="preserve">  El almuerzo debe estar compuesto por: Entrada, plato fuerte: Porción de proteína (carne roja 250gr, pollo 250gr, cerdo 250gr o pescado 300 gr), una harina, porción de ensalada o vegetales, Jugo natural o gaseosa (12onz), postre pequeño. Incluir servicio de meseros, menaje y todo lo requerido para prestar el servicio</t>
    </r>
    <r>
      <rPr>
        <sz val="11"/>
        <rFont val="Calibri"/>
        <family val="2"/>
      </rPr>
      <t xml:space="preserve">. </t>
    </r>
    <r>
      <rPr>
        <b/>
        <sz val="11"/>
        <rFont val="Calibri"/>
        <family val="2"/>
      </rPr>
      <t>NOTA 1:</t>
    </r>
    <r>
      <rPr>
        <sz val="11"/>
        <rFont val="Calibri"/>
        <family val="2"/>
      </rPr>
      <t xml:space="preserve"> En la columna valor unitario antes de IVA deberá ofertar el valor de  un almuerzo. </t>
    </r>
    <r>
      <rPr>
        <b/>
        <sz val="11"/>
        <rFont val="Calibri"/>
        <family val="2"/>
      </rPr>
      <t>NOTA 2:</t>
    </r>
    <r>
      <rPr>
        <sz val="11"/>
        <rFont val="Calibri"/>
        <family val="2"/>
      </rPr>
      <t xml:space="preserve"> Se deben ofrecer al menos 3 opciones de menú para las personas invitadas. El ICFES confirmará la lista de personas invitadas. </t>
    </r>
  </si>
  <si>
    <t>Dirección de Evaluación</t>
  </si>
  <si>
    <t xml:space="preserve">Balance 2014 y Metas 2015 - Dirección de Evaluación </t>
  </si>
  <si>
    <r>
      <rPr>
        <b/>
        <sz val="11"/>
        <color indexed="8"/>
        <rFont val="Calibri"/>
        <family val="2"/>
      </rPr>
      <t>Salón</t>
    </r>
    <r>
      <rPr>
        <sz val="11"/>
        <color indexed="8"/>
        <rFont val="Calibri"/>
        <family val="2"/>
      </rPr>
      <t xml:space="preserve"> con capacidad para  40 personas con sillas y mesas ubicado en forma de u, o mesa redonda, con telón para proyección. En Bogotá D.C. ubicación central</t>
    </r>
    <r>
      <rPr>
        <b/>
        <sz val="11"/>
        <color indexed="8"/>
        <rFont val="Calibri"/>
        <family val="2"/>
      </rPr>
      <t>. Se requiere salón por un día</t>
    </r>
  </si>
  <si>
    <r>
      <rPr>
        <b/>
        <sz val="11"/>
        <color indexed="8"/>
        <rFont val="Calibri"/>
        <family val="2"/>
      </rPr>
      <t xml:space="preserve">Computador portátil: </t>
    </r>
    <r>
      <rPr>
        <sz val="11"/>
        <color indexed="8"/>
        <rFont val="Calibri"/>
        <family val="2"/>
      </rPr>
      <t xml:space="preserve">Mínimo con las siguientes características: Procesador intel i3, 2GB RAM, DD 80 GB, Video 128 MB, Office 2007 instalado en su versión completa, Posibilidad de conexión a internet.  Se requiere 1 computador portátil por día. </t>
    </r>
    <r>
      <rPr>
        <b/>
        <sz val="11"/>
        <color indexed="8"/>
        <rFont val="Calibri"/>
        <family val="2"/>
      </rPr>
      <t>NOTA:</t>
    </r>
    <r>
      <rPr>
        <sz val="11"/>
        <color indexed="8"/>
        <rFont val="Calibri"/>
        <family val="2"/>
      </rPr>
      <t xml:space="preserve"> En la columna valor unitario antes de IVA deberá ofertar el valor por persona.</t>
    </r>
  </si>
  <si>
    <r>
      <t xml:space="preserve">Refrigerios Tipo II: </t>
    </r>
    <r>
      <rPr>
        <sz val="11"/>
        <rFont val="Calibri"/>
        <family val="2"/>
      </rPr>
      <t xml:space="preserve">Refrigerio empacado solido y liquido, por ejemplo sándwich empacado y jugo en botella. Se requieren refrigerios AM o PM para 40 personas. Los refrigerios deberán ser entregados a la persona designada por el ICFES, por lo tanto NO se requiere servicio de meseros y menaje. </t>
    </r>
    <r>
      <rPr>
        <b/>
        <sz val="11"/>
        <rFont val="Calibri"/>
        <family val="2"/>
      </rPr>
      <t>NOTA:</t>
    </r>
    <r>
      <rPr>
        <sz val="11"/>
        <rFont val="Calibri"/>
        <family val="2"/>
      </rPr>
      <t xml:space="preserve"> En la columna valor unitario antes de IVA deberá ofertar el valor de  un refrigerio.</t>
    </r>
  </si>
  <si>
    <r>
      <rPr>
        <b/>
        <sz val="11"/>
        <rFont val="Calibri"/>
        <family val="2"/>
      </rPr>
      <t>Almuerzo  de trabajo servido en el restaurante del hotel:</t>
    </r>
    <r>
      <rPr>
        <sz val="11"/>
        <rFont val="Calibri"/>
        <family val="2"/>
      </rPr>
      <t xml:space="preserve">  El almuerzo debe estar compuesto por: Entrada, plato fuerte: porción de proteína (carne roja 250gr, pollo 250gr, cerdo 250gr o pescado 300 gr), una harina, porción de ensalada o vegetales, Jugo natural o gaseosa (12onz), Postre pequeño. Incluir servicio de meseros y todo lo requerido para prestar ese servicio. Se requieren 40 almuerzos.</t>
    </r>
    <r>
      <rPr>
        <b/>
        <sz val="11"/>
        <rFont val="Calibri"/>
        <family val="2"/>
      </rPr>
      <t xml:space="preserve"> NOTA 1:</t>
    </r>
    <r>
      <rPr>
        <sz val="11"/>
        <rFont val="Calibri"/>
        <family val="2"/>
      </rPr>
      <t xml:space="preserve"> En la columna valor unitario antes de IVA deberá ofertar el valor de  un almuerzo. </t>
    </r>
    <r>
      <rPr>
        <b/>
        <sz val="11"/>
        <rFont val="Calibri"/>
        <family val="2"/>
      </rPr>
      <t xml:space="preserve">NOTA 2: </t>
    </r>
    <r>
      <rPr>
        <sz val="11"/>
        <rFont val="Calibri"/>
        <family val="2"/>
      </rPr>
      <t xml:space="preserve">Se deben ofrecer al menos 3 opciones de menú para las personas invitadas. El ICFES confirmará la lista de personas invitadas. </t>
    </r>
  </si>
  <si>
    <r>
      <rPr>
        <b/>
        <sz val="11"/>
        <rFont val="Calibri"/>
        <family val="2"/>
      </rPr>
      <t>Montaje y desmontaje del Evento:</t>
    </r>
    <r>
      <rPr>
        <sz val="11"/>
        <rFont val="Calibri"/>
        <family val="2"/>
      </rPr>
      <t xml:space="preserve"> Corresponde a todos los recursos técnicos, infraestructura y el personal de apoyo que se requiera para la ejecución de TODO el evento, deberá incluir visitas previas.  </t>
    </r>
    <r>
      <rPr>
        <b/>
        <sz val="11"/>
        <rFont val="Calibri"/>
        <family val="2"/>
      </rPr>
      <t>NOTA:</t>
    </r>
    <r>
      <rPr>
        <sz val="11"/>
        <rFont val="Calibri"/>
        <family val="2"/>
      </rPr>
      <t xml:space="preserve"> En la columna valor unitario antes de IVA deberá ofertar el valor del TODO el servicio de acuerdo a la naturaleza del evento. </t>
    </r>
  </si>
  <si>
    <t>EVENTO COMUNICACIONES</t>
  </si>
  <si>
    <r>
      <rPr>
        <b/>
        <sz val="11"/>
        <rFont val="Calibri"/>
        <family val="2"/>
      </rPr>
      <t>Salón en hotel 3 estrellas o Salón de universidad (Bogotá)</t>
    </r>
    <r>
      <rPr>
        <sz val="11"/>
        <rFont val="Calibri"/>
        <family val="2"/>
      </rPr>
      <t xml:space="preserve">: con capacidad para 200 personas, incluyendo sillas dispuestas en forma de auditorio y telón para proyección. </t>
    </r>
    <r>
      <rPr>
        <b/>
        <sz val="11"/>
        <rFont val="Calibri"/>
        <family val="2"/>
      </rPr>
      <t>Se requiere un salón por cuatro horas.</t>
    </r>
  </si>
  <si>
    <r>
      <rPr>
        <b/>
        <sz val="11"/>
        <color indexed="8"/>
        <rFont val="Calibri"/>
        <family val="2"/>
      </rPr>
      <t xml:space="preserve">Video Beam: </t>
    </r>
    <r>
      <rPr>
        <sz val="11"/>
        <color indexed="8"/>
        <rFont val="Calibri"/>
        <family val="2"/>
      </rPr>
      <t xml:space="preserve">Mínimo con las siguientes características: 4000 Lumens, Resolución, XGA (1024 x 768), 786.000 píxeles. </t>
    </r>
    <r>
      <rPr>
        <b/>
        <sz val="11"/>
        <color indexed="8"/>
        <rFont val="Calibri"/>
        <family val="2"/>
      </rPr>
      <t>Se requiere 1 video beam por 4 horas</t>
    </r>
    <r>
      <rPr>
        <sz val="11"/>
        <color indexed="8"/>
        <rFont val="Calibri"/>
        <family val="2"/>
      </rPr>
      <t>.</t>
    </r>
    <r>
      <rPr>
        <b/>
        <sz val="11"/>
        <color indexed="8"/>
        <rFont val="Calibri"/>
        <family val="2"/>
      </rPr>
      <t/>
    </r>
  </si>
  <si>
    <r>
      <rPr>
        <b/>
        <sz val="11"/>
        <color indexed="8"/>
        <rFont val="Calibri"/>
        <family val="2"/>
      </rPr>
      <t xml:space="preserve">Computador portátil: </t>
    </r>
    <r>
      <rPr>
        <sz val="11"/>
        <color indexed="8"/>
        <rFont val="Calibri"/>
        <family val="2"/>
      </rPr>
      <t>Mínimo con las siguientes características: Procesador intel i3, 2GB RAM, DD 80 GB, Video 128 MB, Office 2007 instalado en su versión completa, Posibilidad de conexión a internet.  Se</t>
    </r>
    <r>
      <rPr>
        <b/>
        <sz val="11"/>
        <color indexed="8"/>
        <rFont val="Calibri"/>
        <family val="2"/>
      </rPr>
      <t xml:space="preserve"> requiere 1 computador portátil por 4 horas.</t>
    </r>
  </si>
  <si>
    <r>
      <rPr>
        <b/>
        <sz val="11"/>
        <color indexed="8"/>
        <rFont val="Calibri"/>
        <family val="2"/>
      </rPr>
      <t>Sonido profesional:</t>
    </r>
    <r>
      <rPr>
        <sz val="11"/>
        <color indexed="8"/>
        <rFont val="Calibri"/>
        <family val="2"/>
      </rPr>
      <t xml:space="preserve"> (amplificaciones) requerido para auditorio con capacidad de 200 personas.</t>
    </r>
    <r>
      <rPr>
        <b/>
        <sz val="11"/>
        <color indexed="8"/>
        <rFont val="Calibri"/>
        <family val="2"/>
      </rPr>
      <t xml:space="preserve"> Se requiere sonido profesional por 4 horas. </t>
    </r>
  </si>
  <si>
    <r>
      <t xml:space="preserve">Micrófono inalámbrico. </t>
    </r>
    <r>
      <rPr>
        <sz val="11"/>
        <rFont val="Calibri"/>
        <family val="2"/>
      </rPr>
      <t xml:space="preserve">Se requiere micrófono inalámbrico  por 4 horas. </t>
    </r>
    <r>
      <rPr>
        <b/>
        <sz val="11"/>
        <rFont val="Calibri"/>
        <family val="2"/>
      </rPr>
      <t/>
    </r>
  </si>
  <si>
    <r>
      <t xml:space="preserve">Estación de Café Tipo II: </t>
    </r>
    <r>
      <rPr>
        <sz val="11"/>
        <rFont val="Calibri"/>
        <family val="2"/>
      </rPr>
      <t xml:space="preserve">Café y aromática y galletas para 200 personas aproximadamente  para 4 horas . Debe incluir todo lo necesario para su funcionamiento, la estación de café debe estar acondicionada de tal forma que sea autoservicio. </t>
    </r>
    <r>
      <rPr>
        <b/>
        <sz val="11"/>
        <rFont val="Calibri"/>
        <family val="2"/>
      </rPr>
      <t>NOTA:</t>
    </r>
    <r>
      <rPr>
        <sz val="11"/>
        <rFont val="Calibri"/>
        <family val="2"/>
      </rPr>
      <t xml:space="preserve"> En la columna valor unitario antes de IVA deberá ofertar el valor por persona.</t>
    </r>
  </si>
  <si>
    <r>
      <rPr>
        <b/>
        <sz val="11"/>
        <rFont val="Calibri"/>
        <family val="2"/>
      </rPr>
      <t>Montaje y desmontaje del Evento:</t>
    </r>
    <r>
      <rPr>
        <sz val="11"/>
        <rFont val="Calibri"/>
        <family val="2"/>
      </rPr>
      <t xml:space="preserve"> Corresponde a todos los recursos técnicos, infraestructura y el personal de apoyo que se requiera para la ejecución de TODO el evento, deberá incluir visitas previas.  </t>
    </r>
    <r>
      <rPr>
        <b/>
        <sz val="11"/>
        <rFont val="Calibri"/>
        <family val="2"/>
      </rPr>
      <t>NOTA:</t>
    </r>
    <r>
      <rPr>
        <sz val="11"/>
        <rFont val="Calibri"/>
        <family val="2"/>
      </rPr>
      <t xml:space="preserve"> En la columna valor unitario antes de IVA deberá ofertar el valor de TODO el servicio de acuerdo a la naturaleza del evento. </t>
    </r>
  </si>
  <si>
    <t xml:space="preserve">EVENTO INSTALACIONES DEL ICFES </t>
  </si>
  <si>
    <r>
      <rPr>
        <b/>
        <sz val="11"/>
        <color indexed="8"/>
        <rFont val="Calibri"/>
        <family val="2"/>
      </rPr>
      <t>Estación de Café tipo I:</t>
    </r>
    <r>
      <rPr>
        <sz val="11"/>
        <color theme="1"/>
        <rFont val="Calibri"/>
        <family val="2"/>
        <scheme val="minor"/>
      </rPr>
      <t xml:space="preserve"> Café y aromática con galletas para 100 personas aproximadamente. Debe incluir menaje, meseros y todo lo necesario para su funcionamiento. El evento tiene una duración de tres (3) horas.</t>
    </r>
  </si>
  <si>
    <r>
      <rPr>
        <b/>
        <sz val="11"/>
        <color indexed="8"/>
        <rFont val="Calibri"/>
        <family val="2"/>
      </rPr>
      <t>Sonido profesional:</t>
    </r>
    <r>
      <rPr>
        <sz val="11"/>
        <color theme="1"/>
        <rFont val="Calibri"/>
        <family val="2"/>
        <scheme val="minor"/>
      </rPr>
      <t xml:space="preserve"> para auditorio en el ICFES con capacidad para 100 personas.</t>
    </r>
  </si>
  <si>
    <t>Micrófono de solapa</t>
  </si>
  <si>
    <t>Micrófono inalámbrico.</t>
  </si>
  <si>
    <r>
      <rPr>
        <b/>
        <sz val="11"/>
        <rFont val="Calibri"/>
        <family val="2"/>
      </rPr>
      <t xml:space="preserve">Envío de invitaciones a través de   correo electrónico (masivo):
</t>
    </r>
    <r>
      <rPr>
        <sz val="11"/>
        <rFont val="Calibri"/>
        <family val="2"/>
      </rPr>
      <t>Mínimo 150 personas.
El diseño de la invitación electrónica lo suministra el ICFES.  
La base de datos la suministra el ICFES.
El operador logístico deberá actualizarla de acuerdo a la confirmación de asistencia, validando los datos suministrados por el ICFES</t>
    </r>
  </si>
  <si>
    <r>
      <rPr>
        <b/>
        <sz val="11"/>
        <rFont val="Calibri"/>
        <family val="2"/>
      </rPr>
      <t>CONVOCATORIA DE INVITADOS</t>
    </r>
    <r>
      <rPr>
        <sz val="11"/>
        <rFont val="Calibri"/>
        <family val="2"/>
      </rPr>
      <t xml:space="preserve">: Se debe realizar confirmación de asistencia vía telefónica a las personas invitadas y entregar reporte sobre avance de la convocatoria de acuerdo con la periodicidad solicitada por el supervisor del contrato o la persona encargada de coordinar el evento por parte del ICFES.  
</t>
    </r>
  </si>
  <si>
    <r>
      <rPr>
        <b/>
        <sz val="11"/>
        <color indexed="8"/>
        <rFont val="Calibri"/>
        <family val="2"/>
      </rPr>
      <t xml:space="preserve">Control y registro del ingreso de los asistentes: </t>
    </r>
    <r>
      <rPr>
        <sz val="11"/>
        <color theme="1"/>
        <rFont val="Calibri"/>
        <family val="2"/>
        <scheme val="minor"/>
      </rPr>
      <t xml:space="preserve"> Registro sistematizado para aproximadamente 100 personas  Se debe entregar base de datos de asistentes al ICFES (En Excel que incluya como mínimo Nombre, correo electrónico y entidad, de los asistentes). </t>
    </r>
  </si>
  <si>
    <r>
      <rPr>
        <b/>
        <sz val="11"/>
        <color indexed="8"/>
        <rFont val="Calibri"/>
        <family val="2"/>
      </rPr>
      <t xml:space="preserve">Montaje y desmontaje del Evento: </t>
    </r>
    <r>
      <rPr>
        <sz val="11"/>
        <color theme="1"/>
        <rFont val="Calibri"/>
        <family val="2"/>
        <scheme val="minor"/>
      </rPr>
      <t>Corresponde a todos los recursos técnicos, infraestructura y el personal de apoyo que se requiera para la ejecución del evento en las instalaciones del ICFES para entre 50 y 100 asistentes.</t>
    </r>
  </si>
  <si>
    <t>TOTAL</t>
  </si>
  <si>
    <t>TOTAL ESTUDIO DE MERCADO</t>
  </si>
  <si>
    <t>TOTAL ESTUDIO DE MERCADO DIR. EVALUACIÓN</t>
  </si>
  <si>
    <t>TOTAL ESTUDIO DE MERCADO OFC. COMUNICACIONES</t>
  </si>
  <si>
    <t xml:space="preserve">TOTAL PRESUPUESTO </t>
  </si>
  <si>
    <t>2. SERVICIOS LOGÍSTICOS - COMUNICACIONES</t>
  </si>
  <si>
    <t>Descripción</t>
  </si>
  <si>
    <t>Cantidad</t>
  </si>
  <si>
    <t>Unidad de Medida</t>
  </si>
  <si>
    <t>Características</t>
  </si>
  <si>
    <t>Valor Unitario  Incluido IVA</t>
  </si>
  <si>
    <t>VALOR MÁXIMO POR ITEM INCLUIDO IVA</t>
  </si>
  <si>
    <t>Transporte terrestre</t>
  </si>
  <si>
    <t>Por Hora</t>
  </si>
  <si>
    <t>Bus para 40 personas, mod 2012 en adelante.</t>
  </si>
  <si>
    <t>Aerovan para 15 Personas, mod 2012 en adelante.</t>
  </si>
  <si>
    <t>Automóvil para 4 personas, mod 2012 en adelante.</t>
  </si>
  <si>
    <t>Vehículo de carga hasta 1 Tonelada</t>
  </si>
  <si>
    <t>Vehículo de carga hasta 3 Toneladas</t>
  </si>
  <si>
    <t>Vehículo de carga hasta 5 Toneladas</t>
  </si>
  <si>
    <t>Envio de Material</t>
  </si>
  <si>
    <t xml:space="preserve">Por Kilo </t>
  </si>
  <si>
    <t>Envio de mateial en la ciudad de Bogotá</t>
  </si>
  <si>
    <t>Envio de mateial en el Departamento Antioquia</t>
  </si>
  <si>
    <t>Envio de mateial en el Departamento Valle del Cauca</t>
  </si>
  <si>
    <t xml:space="preserve">Envio de mateial en el Departamento de Atlántico </t>
  </si>
  <si>
    <t>Envio de mateial en el Departamento de Bolivar</t>
  </si>
  <si>
    <t>Alimentación, estación de café e hidratación</t>
  </si>
  <si>
    <t>Por Refrigerio</t>
  </si>
  <si>
    <r>
      <rPr>
        <b/>
        <sz val="11"/>
        <color indexed="8"/>
        <rFont val="Calibri"/>
        <family val="2"/>
      </rPr>
      <t xml:space="preserve">  Refrigerio</t>
    </r>
    <r>
      <rPr>
        <sz val="11"/>
        <color theme="1"/>
        <rFont val="Calibri"/>
        <family val="2"/>
        <scheme val="minor"/>
      </rPr>
      <t xml:space="preserve"> Suministro de refrigerios en el espacio indicado por el ICFES.  cada refrigerio deberá estar compuesto por un sólido y una bebida,  a continuación se relacionan algunas opciones:
-   SOLIDO: horneado pastelería, frito canapés 
-   BEBIDA (12 ONZ):  gaseosa o jugo natural
 Todos los refrigerios  deberán incluir menaje y servicio de meseros.</t>
    </r>
  </si>
  <si>
    <t>Por Almuerzo</t>
  </si>
  <si>
    <r>
      <rPr>
        <b/>
        <sz val="11"/>
        <color indexed="8"/>
        <rFont val="Calibri"/>
        <family val="2"/>
      </rPr>
      <t>Almuerzo de trabajo</t>
    </r>
    <r>
      <rPr>
        <sz val="11"/>
        <color theme="1"/>
        <rFont val="Calibri"/>
        <family val="2"/>
        <scheme val="minor"/>
      </rPr>
      <t>: Suministro de almuerzos que deberán ser servidos en el lugar donde se desarrolle el evento. 
Cada almuerzo deberá estar compuesto por:  
Entrada 
Plato fuerte compuesto por: 
Una harina
Porción de ensalada o vegetales 
Porción de proteína con alguna de las siguientes opciones:  Carne roja 250gr -Pollo 250gr  - cerdo 250gr - pescado 300 gr
Jugo natural o gaseosa (12onz)
Postre pequeño
Debe incluir servicio de meseros y todo lo requerido para prestar ese servicio.</t>
    </r>
  </si>
  <si>
    <t xml:space="preserve"> Por Cena</t>
  </si>
  <si>
    <r>
      <rPr>
        <b/>
        <sz val="11"/>
        <color indexed="8"/>
        <rFont val="Calibri"/>
        <family val="2"/>
      </rPr>
      <t xml:space="preserve">Cena de trabajo: </t>
    </r>
    <r>
      <rPr>
        <sz val="11"/>
        <color theme="1"/>
        <rFont val="Calibri"/>
        <family val="2"/>
        <scheme val="minor"/>
      </rPr>
      <t xml:space="preserve">Cena servida en restaurante ubicado en la ciudad de Bogotá. El ICFES aprobará el menú y en caso de requerirlo se realizarán pruebas de degustación en el restaurante, en todo caso el menú deberá incluir:
Entrada 
Plato fuerte compuesto por: 
Una harina
Porción de ensalada o vegetales 
Porción de proteína con alguna de las siguientes opciones:  Carne roja 250gr -Pollo 250gr  - cerdo 250gr - pescado 300 gr
Dos bebidas  
Postre
Debe incluir servicio de meseros y todo lo requerido para prestar ese servicio
</t>
    </r>
  </si>
  <si>
    <t xml:space="preserve">Estación de café </t>
  </si>
  <si>
    <t xml:space="preserve">Estación de café completa: Se requiere una estación de café que deberá suministrar café, té, o aromáticas. La estación deberá ser ubicada en sitio anexo al salón A, y deberá estar dotada con  menaje, meseros y todo lo necesario para su funcionamiento. </t>
  </si>
  <si>
    <t>Alojamiento</t>
  </si>
  <si>
    <t>Noche de hotel de mínimo 4 estrellas en acomodación sencilla</t>
  </si>
  <si>
    <t xml:space="preserve">Hotel: Servicio de alojamiento en el lugar donde se desarrollará el evento o en un hotel de 4 o 5 estrellas aprobado por el ICFES. El alojamiento deberá incluir desayuno. La acomodación deberá ser en habitación sencilla para cada una de las personas indicadas por el ICFES, por espacio de  tres (3) noches. </t>
  </si>
  <si>
    <t>Salones / Auditorios /Teatros</t>
  </si>
  <si>
    <t>1 Hora</t>
  </si>
  <si>
    <t>Capacidad para 250 personas</t>
  </si>
  <si>
    <t>Capacidad para 100 personas</t>
  </si>
  <si>
    <t>Capacidad para 50 personas</t>
  </si>
  <si>
    <t>Capacidad para 20 personas</t>
  </si>
  <si>
    <t>Participación de Ferias y stand</t>
  </si>
  <si>
    <t>Por evento</t>
  </si>
  <si>
    <t>Diseño con render del stand, montaje del stand, equipos tecnologicos (computador portatil, pantalla LCD 40 Pulgadas, 2 IPAD) para la actividad y desmontaje del stand.</t>
  </si>
  <si>
    <t>Registro de base de datos y actualización</t>
  </si>
  <si>
    <t>Base de datos</t>
  </si>
  <si>
    <t>Creación y actualización de bases de datos superior a 70 asistentes en los eventos que organice el ICFES.   El CONTRATISTA deberá entregar una base de datos ordenada de acuerdo a la solicitud de la institución.</t>
  </si>
  <si>
    <t>Confirmación de asistencia</t>
  </si>
  <si>
    <t>Persona confirmada</t>
  </si>
  <si>
    <t xml:space="preserve">Confirmación de asistencia. Se debe realizar confirmación de asistencia vía telefónica a las personas invitadas.  </t>
  </si>
  <si>
    <t>Asistente registrado, con escarapela diligenciada y entregada</t>
  </si>
  <si>
    <t>Control y registro de los asistentes: El ICFES suministrará el diseño de las escarapelas del evento, sobre las cuales el operador debe imprimir el nombre de cada participante de acuerdo a su llegada; para ello El CONTRATISTA deberá disponer de personal suficiente y adicionalmente deberá implementar un sistema que permita el registro de todos los participantes en el evento y en los diferentes espacios que proporciona cada actividad de manera eficaz sin causar demoras en la iniciación del evento, adicionalmente el sistema debe permitir un control de la asistencia diario.</t>
  </si>
  <si>
    <t>Personal Logistico</t>
  </si>
  <si>
    <t xml:space="preserve"> una hora</t>
  </si>
  <si>
    <t>Coordinador general</t>
  </si>
  <si>
    <t>Modelo de protocolo para eventos institucionales</t>
  </si>
  <si>
    <t>Auxiliar logístico - Un año de experiencia en actividades de logística de eventos</t>
  </si>
  <si>
    <t>Mesero - Un año de experiencia como mesero</t>
  </si>
  <si>
    <t>Brigadista - Un año de experiencia como brigadista</t>
  </si>
  <si>
    <t>Personal de apoyo audiovisual</t>
  </si>
  <si>
    <t>Camarografo</t>
  </si>
  <si>
    <t>Asistente de Camara y/o de Audio</t>
  </si>
  <si>
    <t>Computadores e impresoras</t>
  </si>
  <si>
    <t>1 día</t>
  </si>
  <si>
    <t>Computador portátil dotado con herramientas ofimáticas licenciadas, con windws xp o superior debidamente licenciado, con procesador core i 3 o superior, con 4 Gb de memoria RAM o superior,  con disco duro de 250 Gb o superior, pantalla de 14 pulgadas o superior, mouse inalámbrico o de conexión USB,  Patmouse, quemador de DVD y CD.</t>
  </si>
  <si>
    <t>Computador de escritorio dotado con herramientas ofimáticas licenciadas, con windws xp o superior debidamente licenciado, con procesador pentium 5 o superior, con 4 Gb de memoria RAM o superior,  con disco duro de 250 Gb o superior, pantalla plana de 17 pulgadas o superior, mouse inalámbrico o de conexión USB,  Patmouse, quemador de DVD y CD.</t>
  </si>
  <si>
    <t>Impresora de inyección de tinta, con capacidad para imprimir 100 hojas por minuto o superior</t>
  </si>
  <si>
    <t>Multifuncional (impresora, fax, scaner)</t>
  </si>
  <si>
    <t>Video beam</t>
  </si>
  <si>
    <t>Video Beam 3200 lumenes</t>
  </si>
  <si>
    <t>Estudio de televisión</t>
  </si>
  <si>
    <t>Hora</t>
  </si>
  <si>
    <t>Estudio  de mínimo 100  MTS HD  a tres camaras. Con el  personal  técnico que opere los equipos requeridos para la correcta producción.</t>
  </si>
  <si>
    <t>Estudio de Audio</t>
  </si>
  <si>
    <t>Consola de edición de audio, 4 Microfonos, mezclador y convertidor para difrentes formatos de audio, computador, interface, Preamp, DAW o sofware de producción musical, 2 monitores, controlador MIDI, audifonos, tratamiento acustico. Productor tecnico de audio y auxiliar.</t>
  </si>
  <si>
    <t>Reporteria</t>
  </si>
  <si>
    <t>Camara ,,, y personal tecnico</t>
  </si>
  <si>
    <t>Video Streaming</t>
  </si>
  <si>
    <t>1 hora</t>
  </si>
  <si>
    <t>Disposición de todos los recursos, técnicos, tecnológicos, humanos y de todo orden, para realizar 1 hora de transmisión.
Transmisión vía Streaming de eventos institucionales, de acuerdo con las necesidades de la Entidad.</t>
  </si>
  <si>
    <t>Servicio de traducción simultánea y/o lenguaje de señas</t>
  </si>
  <si>
    <t>dia</t>
  </si>
  <si>
    <t>Incluye todos los elementos para realizar la traducción simultánea inglés-español, español inglés, español portugues, portugues español  y español frances, frances español. Para mas de 10 personas. El contratista debera garantizar las cabinas de traducción y el espacio logistico para correcta funcionalidad de la traducción simultanea en el evento.</t>
  </si>
  <si>
    <t>Carpa</t>
  </si>
  <si>
    <t>Carpa de 4.00m X 4.00m</t>
  </si>
  <si>
    <t>Sonido</t>
  </si>
  <si>
    <t>Sonido de 2000 Watts, compuesto por 2 cabinas de 1000 watts autopotenciadas con base, consola minimo de 8 canales analoga, reproductor de CD doble bandeja MP3, Instalado, incluye cableado, acometidas eléctricas,  Kit de 6 microfonos alambricos,  ingeniero de sonido y todos los elementos requeridos para su operación.</t>
  </si>
  <si>
    <t>Microfonía inalámbrica</t>
  </si>
  <si>
    <t>Micrófono de diadema color piel con bateria</t>
  </si>
  <si>
    <t>Micrófono de mano inalámbrico con bateria</t>
  </si>
  <si>
    <t>Micrófono de solapa con bateria</t>
  </si>
  <si>
    <t>Tarima</t>
  </si>
  <si>
    <t>9.00m X 6.00m</t>
  </si>
  <si>
    <t xml:space="preserve">Pantallas led's de 8 mm pich tecnologia smd out door con estructura portante </t>
  </si>
  <si>
    <t>Pantalla 6.00m X 4.00m</t>
  </si>
  <si>
    <t>Planta eléctrica</t>
  </si>
  <si>
    <t>Planta de 120 kva insonora</t>
  </si>
  <si>
    <t>Elaboracón de memorias</t>
  </si>
  <si>
    <t>Por unidad</t>
  </si>
  <si>
    <t>Básica: Incluye la transcripción en herramientas ofimáticas de los aspectos que requiera el ICFES -  y la compilación de las presentaciones que se realicen en el marco del evento.</t>
  </si>
  <si>
    <t>Memorias USB</t>
  </si>
  <si>
    <t>Unidad</t>
  </si>
  <si>
    <t>Memoria USB 2 Gb</t>
  </si>
  <si>
    <t>Memoria USB 4 Gb</t>
  </si>
  <si>
    <t>Memoria USB 8 Gb</t>
  </si>
  <si>
    <t>Memoria USB 16 Gb</t>
  </si>
  <si>
    <t xml:space="preserve">Formato No. 8 - Oferta Económica - Valores Unitarios </t>
  </si>
  <si>
    <t>SERVICIOS DE OPERADOR LOGÍSTICO</t>
  </si>
  <si>
    <t>Valor Unitario antes de IVA</t>
  </si>
  <si>
    <t>1. TALENTO HUMANO</t>
  </si>
  <si>
    <t>CENTURY</t>
  </si>
  <si>
    <t>OPTIMA</t>
  </si>
  <si>
    <t>REP GREY</t>
  </si>
  <si>
    <t>UT SIMPLEX</t>
  </si>
  <si>
    <t>MAGIN</t>
  </si>
  <si>
    <t>PUBLICCA</t>
  </si>
  <si>
    <t>Un Evento</t>
  </si>
  <si>
    <t>Ver requerimientos en Anexo Técnico</t>
  </si>
  <si>
    <t>Auxiliar logístico</t>
  </si>
  <si>
    <t>Una Hora</t>
  </si>
  <si>
    <t>Un año de experiencia en actividades de logística de eventos</t>
  </si>
  <si>
    <t>Mesero</t>
  </si>
  <si>
    <t>Un año de experiencia como mesero</t>
  </si>
  <si>
    <t>Brigadista</t>
  </si>
  <si>
    <t>Un año de experiencia como brigadista</t>
  </si>
  <si>
    <t>Subtotal 1 - Sumatoria de valores unitarios de talento humanos</t>
  </si>
  <si>
    <t>2. SERVICIOS LOGÍSTICOS</t>
  </si>
  <si>
    <t>Carpas y Accesorios</t>
  </si>
  <si>
    <t>8 Horas</t>
  </si>
  <si>
    <t>Carpa de 2.00m X 2.00m</t>
  </si>
  <si>
    <t>Carpa de 3.00m X 3.00m</t>
  </si>
  <si>
    <t>Carpa de 6.00m X 6.00m</t>
  </si>
  <si>
    <t>Carpa de 12.00m X 6.00m</t>
  </si>
  <si>
    <t>Carpa Tipo Hangar, 12.00m X 48.00m</t>
  </si>
  <si>
    <t>Sonido Profesional</t>
  </si>
  <si>
    <t>Sonido de 1000 Watts, compuesto por 2 cabinas de 500 watts autopotenciadas con base, consola minimo de 8 canales analoga, reproductor de CD doble bandeja MP3, Instalado, incluye cableado, acometidas eléctricas,  Kit de 6 microfonos alambricos,  ingeniero de sonido y todos los elementos requeridos para su operación.</t>
  </si>
  <si>
    <t>Sonido de 4000 Watts, compuesto por 4 cabinas de 1000 watts autopotenciadas con base, consola minimo de 12 canales analoga, reproductor de CD doble bandeja MP3, Instalado, incluye cableado,acometidas eléctricas, ingeniero de sonido y todos los elementos requeridos para su operación.</t>
  </si>
  <si>
    <t>Sonido 6000 a 8000 watts: 2 sistemas line array tipo columna para conferencias  corporativas, las cuales necesitan de poco espacio en escenario, con las siguientes características: Subwoofer activo, bass-reflex, Dos parlantes de neodymium de 8” (200mm) de alta excursión con bobinas de 2” (50 mm), Respuesta de frecuencia de 50Hz a 180Hz, Amplificador de potencia Class D de 600W RMS con fuente de alimentación switching, Procesador DSP con 4 presets, Panel de control con combo XLR/Jack stereo de entrada y link, XLR de salida, volumen, 0°-180° phase switch, status LED, consola minimo de 16 canales digital, reproductor de CD doble bandeja MP3, Instalado, incluye cableado, acometidas eléctricas,  Kit de 6 microfonos alambricos, ingeniero de sonido y todos los elementos requeridos para su operación.</t>
  </si>
  <si>
    <t>Sonido line array de 10000 Watts, compuesto por 6 cabinas autopotenciadas (3 x lado), dos bajos, consola minimo de 16 canales digital, reproductor de CD doble bandeja MP3 Instalado, incluye cableado, acometidas eléctricas,  Kit de 6 microfonos alambricos, ingeniero de sonido y todos los elementos requeridos para su operación.</t>
  </si>
  <si>
    <t>Preamplificador</t>
  </si>
  <si>
    <t>Ecualizador de 10 bandas por canal</t>
  </si>
  <si>
    <t>Tarimas</t>
  </si>
  <si>
    <t>1.20m X 1.20m</t>
  </si>
  <si>
    <t>3.60m X 1.20m</t>
  </si>
  <si>
    <t>3.60m X 3.60m</t>
  </si>
  <si>
    <t>4.80m X 3.60m</t>
  </si>
  <si>
    <t>4.80m X 4.80m</t>
  </si>
  <si>
    <t>6.00m X 4.80m</t>
  </si>
  <si>
    <t>6.00m X 6.00m</t>
  </si>
  <si>
    <t>7.20m X 6.00m</t>
  </si>
  <si>
    <t>Atril</t>
  </si>
  <si>
    <t>Transparente en acrílico</t>
  </si>
  <si>
    <t>Pantalla 1.50m X 2.00 m</t>
  </si>
  <si>
    <t>Pantalla 3.00m X 4.00m</t>
  </si>
  <si>
    <t xml:space="preserve">Pantallas led's de 3 mm pich tecnologia smd in door con estructura portante </t>
  </si>
  <si>
    <t>Pantalla 1.50 m X 2.00 m</t>
  </si>
  <si>
    <t xml:space="preserve">Pantalla de plasma con base metálica. </t>
  </si>
  <si>
    <t>Pantalla de 42"</t>
  </si>
  <si>
    <t>Pantalla de 47"</t>
  </si>
  <si>
    <t>Pantalla de 50"</t>
  </si>
  <si>
    <t>4 Horas</t>
  </si>
  <si>
    <t>Video Beam 2000 lumenes</t>
  </si>
  <si>
    <t>Video Beam 5200 lumenes</t>
  </si>
  <si>
    <t>Circuito cerrado de VIDEO</t>
  </si>
  <si>
    <t>Circuito de video compuesto por 3 camaras profesionales hd, puesto fijo digital con mixer de 8 salidas, intercom 4 monitores, 3 camarografos un tecnico en video y un director.</t>
  </si>
  <si>
    <t>Incluye todos los elementos para realizar la traducción simultánea inglés-español o español inglés para un grupo de hasta 10 personas</t>
  </si>
  <si>
    <t>Incluye todos los elementos para realizar la traducción simultánea inglés-español o español inglés para un grupo de entre 11 y 20 personas</t>
  </si>
  <si>
    <t>Incluye todos los elementos para realizar la traducción simultánea inglés-español o español inglés para un grupo de entre 21 y 30 personas</t>
  </si>
  <si>
    <t>Incluye todos los elementos para realizar la traducción simultánea inglés-español o español inglés para un grupo de entre 31 y 40 personas</t>
  </si>
  <si>
    <t>Incluye todos los elementos para realizar la traducción simultánea inglés-español o español inglés para un grupo de entre 41 y 50 personas</t>
  </si>
  <si>
    <t>Planta de 6 kva insonora</t>
  </si>
  <si>
    <t>Planta de 75 kva insonora</t>
  </si>
  <si>
    <t>Planta de 135 kva insonora</t>
  </si>
  <si>
    <t>Planta de 30 kva insonora</t>
  </si>
  <si>
    <t>Planta de 200 kva insonora</t>
  </si>
  <si>
    <t>Techos y estructuras</t>
  </si>
  <si>
    <t>Techo 8.00m X 6.00m</t>
  </si>
  <si>
    <t>Techo 12.00m X 6.00m</t>
  </si>
  <si>
    <t>9 Horas</t>
  </si>
  <si>
    <t>Techo 12.00m X 12.00m</t>
  </si>
  <si>
    <t>Techo 12.00m X 18.00m</t>
  </si>
  <si>
    <t>Sillas</t>
  </si>
  <si>
    <t>Rimax</t>
  </si>
  <si>
    <t>Silla alta</t>
  </si>
  <si>
    <t xml:space="preserve">Ejecutivas  en malla negra plegables </t>
  </si>
  <si>
    <t>Sofá</t>
  </si>
  <si>
    <t>Manteles</t>
  </si>
  <si>
    <t>Para tablón Grandes</t>
  </si>
  <si>
    <t>Para mesa rimax</t>
  </si>
  <si>
    <t>Para mesas redondas</t>
  </si>
  <si>
    <t>Mesas</t>
  </si>
  <si>
    <t>Mesa Rectangular</t>
  </si>
  <si>
    <t>Mesa Redonda</t>
  </si>
  <si>
    <t>Mesa Cuadrada</t>
  </si>
  <si>
    <t>Tablones para piso en zona verde</t>
  </si>
  <si>
    <t>Tablón de 4.80m X 4,80m</t>
  </si>
  <si>
    <t>Biombos para divisiones</t>
  </si>
  <si>
    <t>Biombo en madera color blanco de 1,20m X 2,80m</t>
  </si>
  <si>
    <t>Biombo en madera color blanco de 1,20m X 1,80m</t>
  </si>
  <si>
    <t xml:space="preserve">Baños portátiles </t>
  </si>
  <si>
    <t>Unidad /día</t>
  </si>
  <si>
    <t>Baño portátil con lavamanos</t>
  </si>
  <si>
    <t>Unidad / día</t>
  </si>
  <si>
    <t>Baño portátil con lavamanos para infantes</t>
  </si>
  <si>
    <t>Baño portátil con lavamanos para personas en condición de discapacidad.</t>
  </si>
  <si>
    <t>Primeros auxilios</t>
  </si>
  <si>
    <t>MEC / día</t>
  </si>
  <si>
    <t>MEC PRIMEROS AUXILIOS. Ambulancia Medicalizada con personal médico y enfermero.</t>
  </si>
  <si>
    <t>Gestión de permisos</t>
  </si>
  <si>
    <t>Paquete</t>
  </si>
  <si>
    <t>Gestión de todos los permisos que se requieran para realizar un evento en el lugar que le informe el Icfes al proveedor, el paquete puede incluir, sin limitarse a estos: Alcaldía local, Bomberos, Cruz Roja, Defensa Civil, Policía Nacional, Sayco y Acimpro y Secretaría de Gobierno.</t>
  </si>
  <si>
    <t>Bus para 40 personas, mod 2010 en adelante.</t>
  </si>
  <si>
    <t>Aerovan para 15 Personas, mod 2010 en adelante.</t>
  </si>
  <si>
    <t>Automóvil para 4 personas, mod 2010 en adelante.</t>
  </si>
  <si>
    <t>Capacidad para 1000 personas</t>
  </si>
  <si>
    <t>Capacidad para 500 personas</t>
  </si>
  <si>
    <t>Servicio de internet inalámbrico de alta velocidad</t>
  </si>
  <si>
    <t>Capacidad para 2 equipos</t>
  </si>
  <si>
    <t>Capaciadad entre 3 y 5 equipos</t>
  </si>
  <si>
    <t>Capaciadad entre 6 y 10 equipos</t>
  </si>
  <si>
    <t>Servicio de Wi Fi de 5Gb  a 10 Gb</t>
  </si>
  <si>
    <t>Servicio de Wi Fi superior a 10 Gb</t>
  </si>
  <si>
    <t>Elaboración de memorias</t>
  </si>
  <si>
    <t>N/A</t>
  </si>
  <si>
    <t>Básica: Incluye la transcripción en herramientas ofimáticas de los aspectos que requiera el ICFES - Hasta 4 horas contínuas y la compilación de las presentaciones que se realicen en el marco del evento.</t>
  </si>
  <si>
    <t>Video: Incluye el registro en video HD de los aspectos que requiera el ICFES - Hasta 4 horas contínuas y la compilación de las presentaciones que se realicen en el marco del evento.</t>
  </si>
  <si>
    <t xml:space="preserve">1 hora de </t>
  </si>
  <si>
    <t>Hidratación</t>
  </si>
  <si>
    <t xml:space="preserve">Vaso </t>
  </si>
  <si>
    <t>Botella</t>
  </si>
  <si>
    <t>Bolsa</t>
  </si>
  <si>
    <t>Botellón</t>
  </si>
  <si>
    <t>Vasos desechables</t>
  </si>
  <si>
    <t>50 Unidades</t>
  </si>
  <si>
    <t>Tamaño grande</t>
  </si>
  <si>
    <t>Tamaño mediano</t>
  </si>
  <si>
    <t>Tamaño pequeño</t>
  </si>
  <si>
    <t>Subtotal 2 - Sumatoria de valores unitarios de servicios logísticos</t>
  </si>
  <si>
    <t xml:space="preserve">3. SERVICIOS ESPECIALES SEMINARIO INTERNACIONAL </t>
  </si>
  <si>
    <t xml:space="preserve">SERVICIOS ESPECIALES SEMINARIO INTERNACIONAL </t>
  </si>
  <si>
    <t>Salón dotado</t>
  </si>
  <si>
    <t xml:space="preserve">Salón con capacidad para 700 personas, debe incluir sillas dispuestas en forma de auditorio, dos telones para proyección, tarima y atril. </t>
  </si>
  <si>
    <t>Salón con capacidad para 350 personas, debe incluir sillas dispuestas en forma de auditorio, telón para proyección, tarima y atril.</t>
  </si>
  <si>
    <t xml:space="preserve">Salón para reuniones de trabajo equipado con sillas y mesas para realizar reuniones de trabajo, para 10 personas. </t>
  </si>
  <si>
    <t>Registro de base de datos actualizado</t>
  </si>
  <si>
    <t>Base de datos de asistentes: La base de datos con los invitados o entidades a invitar será suministrada por el ICFES, consta de aproximadamente 5.000 registros; ésta se compone de una lista de invitados y de perfiles (Ej: Decanos de las facultades de educación de las Universidades). Para estos invitados El CONTRATISTA deberá buscar el contacto (correo electrónico, dirección y teléfono.</t>
  </si>
  <si>
    <t>Invitación enviada</t>
  </si>
  <si>
    <t>Invitaciones VIP: El ICFES suministrará aproximadamente doscientas (200) invitaciones y El CONTRATISTA deberá enviarlas a través de correo certificado a las direcciones ubicadas en el territorio nacional donde se encuentre el invitado.</t>
  </si>
  <si>
    <t>Correo electrónico enviado y confirmado</t>
  </si>
  <si>
    <t>Invitaciones correo electrónico – masivo: El ICFES le entregará al CONTRATISTA el diseño de la invitación electrónica y este deberá enviarla de forma masiva a los invitados que el supervisor del contrato le indique.</t>
  </si>
  <si>
    <t>Afiche entregado</t>
  </si>
  <si>
    <t>Envío de afiches: El envío de los afiches (posters) se debe hacer a ciento cincuenta (150)  destinos en todo el país aproximadamente (universidades, centros de investigación, etc.) Los afiches deben ser enviados en paquetes envueltos en plástico (tipo rollo) y con un Sticker en el que se indican los datos de la persona a la cual están dirigidos. 
El ICFES entrega los afiches sin envolver y El CONTRATISTA debe encargase de prepararlos para enviarlos. Los afiches se acompañan de una carta cuyo modelo lo proporciona el ICFES. Se envían por correo certificado y se deberá entregar al ICFES un reporte de los envíos realizados. Los afiches miden aproximadamente 50 cm x 35 cm.</t>
  </si>
  <si>
    <t>Persona Confirmada</t>
  </si>
  <si>
    <t>Confirmación de asistencia y control de recaudos: Se debe realizar confirmación de asistencia vía telefónica a las personas invitadas VIP (200 aprox.) y entregar actualizada la base de datos suministrada por el ICFES junto con el reporte sobre avance de la convocatoria de acuerdo con la periodicidad solicitada por el supervisor del contrato o la persona encargada de coordinar el evento por parte del ICFES.  El reporte además, deberá incluir información sobre el pago por parte de los asistentes con el fin de llevar el "control de recaudos", el cual consiste en recopilar los recibos de pago de las inscripciones realizadas por los interesados en participar.</t>
  </si>
  <si>
    <t>Línea Telefónica habilitada</t>
  </si>
  <si>
    <t>Atención personalizada interesados en el evento: El operador logístico deberá proveer una línea telefónica de atención en la cual se brinde información general del evento a las personas interesadas.  POR DÍA</t>
  </si>
  <si>
    <t>Control y registro de los asistentes: El ICFES suministrará las escarapelas con el diseño del evento, sobre las cuales el operador debe imprimir el nombre de cada participante de acuerdo a su llegada; para ello El CONTRATISTA deberá disponer de personal suficiente y adicionalmente deberá implementar un sistema que permita el registro de todos los participantes en el evento y en los diferentes espacios que proporciona el Seminario de manera eficaz sin causar demoras en la iniciación del evento, adicionalmente el sistema debe permitir un control de la asistencia diario por los dos (2) días de duración del evento. El Contratista deberá prever que no pueden haber más de cinco personas en cola, teniendo en cuenta que el evento está dirigido para aproximadamente setecientas (700) personas.</t>
  </si>
  <si>
    <t>Estructura de soporte</t>
  </si>
  <si>
    <t xml:space="preserve">Estructuras de soporte: Se requieren veinte (20) estructuras de soporte en alquiler para la exhibición de posters junto con  el espacio donde deberán ubicarse, por los días del evento. Se requieren de acuerdo a las siguientes especificaciones:
- Las medidas aproximadas de los poster corresponden a 1,40m x 2m cada uno. </t>
  </si>
  <si>
    <t>Estación de café para 700 personas</t>
  </si>
  <si>
    <t xml:space="preserve">Estación de café completa: Se requiere una estación de café que deberá suministrar café, té, o aromáticas para setecientas (700) personas. La estación deberá ser ubicada en sitio anexo al salón A, y deberá estar dotada con  menaje, meseros y todo lo necesario para su funcionamiento. </t>
  </si>
  <si>
    <t>Refrigerio</t>
  </si>
  <si>
    <t xml:space="preserve"> Suministro de refrigerios en el espacio indicado por el ICFES. 
 Cada refrigerio deberá estar compuesto por un sólido y una bebida, 
 a continuación se relacionan algunas opciones:
-   SOLIDO: horneado pastelería, frito canapés 
-   BEBIDA (12 ONZ):  gaseosa o jugo natural
 Todos los refrigerios  deberán incluir menaje y servicio de meseros.</t>
  </si>
  <si>
    <t>Almuerzo</t>
  </si>
  <si>
    <t>Almuerzo de trabajo: Suministro de almuerzos que deberán ser servidos en el lugar donde se desarrolle el evento. 
Cada almuerzo deberá estar compuesto por:  
Entrada 
Plato fuerte compuesto por: 
Una harina
Porción de ensalada o vegetales 
Porción de proteína con alguna de las siguientes opciones:  Carne roja 250gr -Pollo 250gr  - cerdo 250gr - pescado 300 gr
Jugo natural o gaseosa (12onz)
Postre pequeño
Debe incluir servicio de meseros y todo lo requerido para prestar ese servicio.</t>
  </si>
  <si>
    <t>Cena</t>
  </si>
  <si>
    <t xml:space="preserve">Cena de trabajo: Cena servida en restaurante ubicado en la ciudad de Bogotá. El ICFES aprobará el menú y en caso de requerirlo se realizarán pruebas de degustación en el restaurante, en todo caso el menú deberá incluir:
Entrada 
Plato fuerte compuesto por: 
Una harina
Porción de ensalada o vegetales 
Porción de proteína con alguna de las siguientes opciones:  Carne roja 250gr -Pollo 250gr  - cerdo 250gr - pescado 300 gr
Dos bebidas  
Postre
Debe incluir servicio de meseros y todo lo requerido para prestar ese servicio
</t>
  </si>
  <si>
    <t xml:space="preserve">Hotel: Servicio de alojamiento en el lugar donde se desarrollará el evento o en un hotel de cinco estrellas aprobado por el ICFES. El alojamiento deberá incluir desayuno. La acomodación deberá ser en habitación sencilla para cada una de las personas indicadas por el ICFES, por espacio de  tres (3) noches. </t>
  </si>
  <si>
    <t>Hora de servicio de traductor simultáneo</t>
  </si>
  <si>
    <t>Maestro de ceremonia. El ICFES hará las entrevistas al maestro de ceremonia y lo seleccionará. Se requiere como perfil general un maestro de ceremonias con experiencia mínima de 3 años, quien deberá preparar el libreto completo del desarrollo del evento, libreto que será construido en conjunto con el ICFES.</t>
  </si>
  <si>
    <t>Hora de servicio de presentación del Maestro de Ceremonias</t>
  </si>
  <si>
    <t>Traductor simultáneo Inglés-Español: El ICFES hará las entrevistas a los traductores y los seleccionará. Se requiere como perfil general, traductores con experiencia mínima de 3 años y preferiblemente en eventos relacionados con la educación. El ICFES enviará información del evento a los traductores seleccionados, que deben leer y consultar previamente al evento.</t>
  </si>
  <si>
    <t>Subtotal 3 - Sumatoria de valores unitarios de servicios especiales para Seminario Internacional</t>
  </si>
  <si>
    <t>4. SERVICIOS ESPECIALES PARA ACTIVIDADES DE LA SUBDIRECCIÓN DE ANÁLISIS Y DIVULGACIÓN</t>
  </si>
  <si>
    <t>SERVICIOS ESPECIALES SUBDIRECCIÓN DE ANÁLISIS Y DIVULGACIÓN</t>
  </si>
  <si>
    <t>Persona confirmada para evento</t>
  </si>
  <si>
    <t>CONVOCATORIA DE INVITADOS: Se debe realizar confirmación de asistencia vía telefónica a las personas invitadas y entregar reporte sobre avance de la convocatoria de acuerdo con la periodicidad solicitada por el supervisor del contrato o la persona encargada de coordinar el evento por parte del ICFES.  NOTA: El valor de la cotización debe comprender la convocatoria y confirmación de grupos que oscilan entre 30 a 170 personas por sesión.</t>
  </si>
  <si>
    <t>Kit organizado y entregado</t>
  </si>
  <si>
    <t>Organización y Entrega kits: El ICFES entregará el material por separado con el cual el operador debe armar cada kit. El contenido mínimo de un kit será una bolsa de tela, un esfero, una libreta y una memoria USB. (puede incluir material impreso). El operador debe encargarse del envío de estos kits a las diferentes ciudades donde se realizarán los eventos, y hacer la entrega de los mismos a los invitados.</t>
  </si>
  <si>
    <t>Pasabocas</t>
  </si>
  <si>
    <t>Pasabocas: Productos de panadería, horneados o fritos de tamaño pequeño (pasabocas). Debe incluir servicio de mesero y el menaje necesario.</t>
  </si>
  <si>
    <t>Computador portátil / 4 Horas</t>
  </si>
  <si>
    <t>Computador portátil: Mínimo con las siguientes características: Procesador Intel i3, 2GB RAM, DD 80 GB, Video 128 MB, Office 2007 instalado en su versión completa, Posibilidad de conexión a internet.  Se requiere 1 computador portátil por 4 horas disponible en el lugar del evento.</t>
  </si>
  <si>
    <t>Módem / día</t>
  </si>
  <si>
    <t>Modem de Internet Inalámbrico: Alquiler de modem 4 MG con cobertura nacional por un día</t>
  </si>
  <si>
    <t xml:space="preserve">Kit suministrado de divulgación para taller </t>
  </si>
  <si>
    <t xml:space="preserve">Material de divulgación para taller: Para la realización de los talleres se requiere de kits para grupos de trabajo conformados por 1 marcador permanente, 2 pliegos de papel periódico y un paquete de post-it de 7cm x 7 cm  aprox. (notas adhesivas). </t>
  </si>
  <si>
    <t>Subtotal 4 - Sumatoria de valores unitarios de servicios especiales Subdirección de Análisis y Divulgación</t>
  </si>
  <si>
    <t>Subtotal 7. Valores unitarios de los servicios de Operador Logístico (Subtotal 1. + Subtotal 2. + Subtotal 3. + Subtotal 4.)</t>
  </si>
  <si>
    <t xml:space="preserve">SERVICIOS DE AGENCIA </t>
  </si>
  <si>
    <t>5. MATERIAL PARA DIVULGACIÓN INSTITUCIONAL</t>
  </si>
  <si>
    <t>Diseño sticker</t>
  </si>
  <si>
    <t>Producción sticker</t>
  </si>
  <si>
    <t>Diseño de label para CD</t>
  </si>
  <si>
    <t>Producción de label para CD</t>
  </si>
  <si>
    <t>Diseño aviso de prensa tamaño página</t>
  </si>
  <si>
    <t>Diseño aviso de prensa tamaño media página</t>
  </si>
  <si>
    <t>Diseño aviso de prensa tamaño cuarto de página</t>
  </si>
  <si>
    <t>Diseño de plegable 2 cuerpos</t>
  </si>
  <si>
    <t>Producción de plegable 2 cuerpos</t>
  </si>
  <si>
    <t>Diseño de plegable 3 cuerpos</t>
  </si>
  <si>
    <t>Producción de plegable 3 cuerpos</t>
  </si>
  <si>
    <t>Diseño de plegable 4 cuerpos</t>
  </si>
  <si>
    <t>Producción de plegable 4 cuerpos</t>
  </si>
  <si>
    <t>Diseño cuerpo adicional de plegable</t>
  </si>
  <si>
    <t>Diseño de hablador</t>
  </si>
  <si>
    <t>Producción de hablador</t>
  </si>
  <si>
    <t>Diseño logotipo</t>
  </si>
  <si>
    <t>Esfero / Bolígrafo retractil</t>
  </si>
  <si>
    <t>Lápiz</t>
  </si>
  <si>
    <t>Borrador nata</t>
  </si>
  <si>
    <t>Diseño de banner sencillo</t>
  </si>
  <si>
    <t>Diseño de banner (Flash)</t>
  </si>
  <si>
    <t>Diseño de Wallpaper</t>
  </si>
  <si>
    <t>Diseño de pieza JPG 1920 x 1080</t>
  </si>
  <si>
    <t>Diseño de meme - JPG</t>
  </si>
  <si>
    <t>Diseño invitación digital</t>
  </si>
  <si>
    <t>Diseño de botón para página web</t>
  </si>
  <si>
    <t>Diseño de Gif animado</t>
  </si>
  <si>
    <t>Diseño de pendón 2.00m X 1.00m</t>
  </si>
  <si>
    <t>Producción de pendón 2.00m X 1.00m</t>
  </si>
  <si>
    <t>Diseño de pendón 2.00m X 2.00m</t>
  </si>
  <si>
    <t>Producción de pendón 2.00m X 2.00m</t>
  </si>
  <si>
    <t>Diseño de pendón 3.00m X 1.00m</t>
  </si>
  <si>
    <t>Producción de pendón 3.00m X 1.00m</t>
  </si>
  <si>
    <t>Diseño de pendón 3.00m X 2.00m</t>
  </si>
  <si>
    <t>Producción de pendón 3.00m X 2.00m</t>
  </si>
  <si>
    <t>Diseño de pendón 3.00m X 3.00m, backing</t>
  </si>
  <si>
    <t>Producción de pendón 3.00m X 3.00m, backing</t>
  </si>
  <si>
    <t>Diseño de pendón 6.00m X 1.00m</t>
  </si>
  <si>
    <t>Producción de pendón 6.00m X 1.00m</t>
  </si>
  <si>
    <t>Diseño de pendón 6.00m X 3.00m, backing</t>
  </si>
  <si>
    <t>Producción de pendón 6.00m X 3.00m, backing</t>
  </si>
  <si>
    <t>Base metálica para pendon (desarmable), 2.00m X 1.00m</t>
  </si>
  <si>
    <t>Base metálica tipo pop man (desarmable), 2.00m X 1.00m</t>
  </si>
  <si>
    <t>Estructura tipo araña porta pendon de 2.00m X 2.00m</t>
  </si>
  <si>
    <t>Estructura tipo araña porta pendon de 3.00m X 2.00m</t>
  </si>
  <si>
    <t>Estructura tipo araña porta pendon de 3.00m X 3.00m</t>
  </si>
  <si>
    <t>Mensaje institucional para radio</t>
  </si>
  <si>
    <t>Estudio de grabación
Locutor institucional
Locución de personajes (2 personajes)
Música de stock para mensajes institucionales radiales
Sonorización y mezclas
Duración 30"
Entrega en CD, formato MP3 y máster</t>
  </si>
  <si>
    <t>Mensaje institucional para televisón</t>
  </si>
  <si>
    <t>Duración 30"
Edición AVID
Locutor institucional
Diseño y graficación
Horas de estudio
Música de stock
El material producido será trasmitido por los espacios de la ANTV y deberá ser entregado de acuerdo con los requerimientos de dicha entidad y las necesidades del ICFES.</t>
  </si>
  <si>
    <t>Mensaje institucional audiovisual para diferentes canales</t>
  </si>
  <si>
    <t>Duración 5 minutos
Locutor
Graficación y diseño
Horas de estudio
Música de stock</t>
  </si>
  <si>
    <t>Mensaje institucional audiovisual para diferentes canales que incluye testimonios</t>
  </si>
  <si>
    <t>Duración 7 minutos
Locutor institucional, testimoniales (en promedio 5)
Estudio de grabación, música de stock, efectos de sonido, sonorización y mezclas
Entrega en CD y formato MP3 (master)</t>
  </si>
  <si>
    <t>Segundo de animación en 2D</t>
  </si>
  <si>
    <t>Animación en 2D</t>
  </si>
  <si>
    <t>Segundo de animación en 3D</t>
  </si>
  <si>
    <t>Animación en 3D</t>
  </si>
  <si>
    <t>Subtotal 5 - Sumatoria de valores unitarios de material para Divulgación Institucional</t>
  </si>
  <si>
    <t>6. MONITOREO DE MEDIOS</t>
  </si>
  <si>
    <t>Monitoreo de medios</t>
  </si>
  <si>
    <t>Servicio / mes</t>
  </si>
  <si>
    <t>Servicio de monitoreo de la información publicada en: 1. medios masivos de información teniendo en cuenta divulgación internacional, nacional, regional, local, comunitaria, universitaria, alternativa y/o instituciones educativas de la básica y media, 2. agencias de noticias, 3. portales on line., 4. redes sociales; El monitoreo deberá realizarse de acuerdo con las temáticas de interés que informe el ICFES.
Incluye: Monitoreo, Sistema de Alertas y Reportes.</t>
  </si>
  <si>
    <t>Subtotal 6 - Sumatoria de valores unitarios de monitoreo de medios</t>
  </si>
  <si>
    <t>Subtotal 8. Valores unitarios de los servicios de Agencia (Subtotal 5. + Subtotal 6.)</t>
  </si>
  <si>
    <t>Sumatoria de valores unitarios</t>
  </si>
  <si>
    <t>Nombre Persona Natural o Rep. Legal Persona Jurídica</t>
  </si>
  <si>
    <t>MARIO RIOS CASTRO</t>
  </si>
  <si>
    <t>Firma Persona Natural o Rep. Legal Persona Jurídica</t>
  </si>
  <si>
    <t>Cédula Persona Natural o Rep. Legal Persona Jurídica</t>
  </si>
  <si>
    <t>1. ESTUDIO DE MERCADOS</t>
  </si>
  <si>
    <t>1.OBJETO</t>
  </si>
  <si>
    <t>ITEM</t>
  </si>
  <si>
    <t xml:space="preserve">2. Transporte terrestre:   </t>
  </si>
  <si>
    <t xml:space="preserve">Videos en exteriores de 90 segnundos, 2.1 Videos para redes sociales del ICFES. </t>
  </si>
  <si>
    <t>por video</t>
  </si>
  <si>
    <t>Video de 90 segundos, en exteriores a nivel nacional. Los videos deben incluir el concepto creativo, preproducción (locaciones, casting de actores, libreto, entrevistas, permisos y autorizaciones correspondientes), producción (rodaje)  y pos producción (edición, musicalización, locución y graficacion en los casos que se requiera).  Los costos asociados al servicio los debe asumir  el contratista.</t>
  </si>
  <si>
    <t>2.1</t>
  </si>
  <si>
    <t>Videos en exteriores de 60 segundos 2.1 Videos para redes sociales del ICFES</t>
  </si>
  <si>
    <t>Video de 60 segundos, en exteriores a nivel nacional. Los videos deben incluir el concepto creativo, preproducción (locaciones, casting de actores, libreto, entrevistas, permisos y autorizaciones correspondientes), producción (rodaje)  y pos producción (edición, musicalización, locución y graficacion en los casos que se requiera).  Los costos asociados al servicio los debe asumir  el contratista.</t>
  </si>
  <si>
    <t>Piezas audiovisuales con graphic recording</t>
  </si>
  <si>
    <t>Video</t>
  </si>
  <si>
    <t xml:space="preserve"> Deben tener las siguientes características técnicas: Formato: HD 1280x720  o Full HD 1920x1280, Especificaciones: Compresión H264, salida .mov, Color: Planeación y manejo de paleta cromática seg+un look and feel, manejo de fuentes: Fuentes básicas para texto: FUTURA Std e inserción de tipografías tipo handwritten, o manuscritas para resaltar la versatilidad en los videos.Ilustraciones: Hechas en Photoshop e Illustrator, algunos elaborados manualmente para posteriormente ser digitalizados.Software: Principalmente es utilizado el software Aftereffects para hacer montaje de la animación, para esto se requiere también el manejo de otros software como Adobe Illustrato, Adobe Photoshop o Adobe Premier (o Final Cut preferiblemente) Duración 90 segundos</t>
  </si>
  <si>
    <t>Spot institucionales promocionales</t>
  </si>
  <si>
    <t>unidad</t>
  </si>
  <si>
    <t>Duración: 30¨ (seg). formatoHD 1080/59.94i o 1080/29.97i el cual es compatible con la norma NTCS.</t>
  </si>
  <si>
    <t>Series Web</t>
  </si>
  <si>
    <t>Por Capitulo</t>
  </si>
  <si>
    <t xml:space="preserve">Concepto creativo, preproducción, producción y posproducción de la serie web de 16 capítulos con una duración de 3 a 5 minutos </t>
  </si>
  <si>
    <t>3.MATERIAL IMPRESO Y DISEÑO  PARA DIVULGACIÓN INSTITUCIONAL</t>
  </si>
  <si>
    <t>Diseño de carpeta institucional</t>
  </si>
  <si>
    <t>Diseño de cuarderno  15,5 x 22,5 cms, bond 90 grs 4x4 tintas</t>
  </si>
  <si>
    <t>Producción de cuaderno 15,5 x 22,5 cms, bond 90 grs 4x4 tintas</t>
  </si>
  <si>
    <t>Diseño Calendario a 4 tintas</t>
  </si>
  <si>
    <t>Producción Calendario a 4 tintas</t>
  </si>
  <si>
    <t>4, STOCK DE IMÁGENES</t>
  </si>
  <si>
    <t>Stock de imágenes</t>
  </si>
  <si>
    <t>Trimestre</t>
  </si>
  <si>
    <t>Suscripción a un banco de imágenes.</t>
  </si>
  <si>
    <r>
      <rPr>
        <b/>
        <sz val="8"/>
        <color indexed="9"/>
        <rFont val="Times New Roman"/>
        <family val="1"/>
      </rPr>
      <t>5. </t>
    </r>
    <r>
      <rPr>
        <b/>
        <sz val="8"/>
        <color indexed="9"/>
        <rFont val="Calibri"/>
        <family val="2"/>
      </rPr>
      <t>CANALES DIGITALES</t>
    </r>
  </si>
  <si>
    <t>5.1</t>
  </si>
  <si>
    <t xml:space="preserve">Pauta Digital. </t>
  </si>
  <si>
    <t>Por estrategia</t>
  </si>
  <si>
    <t>De acuerdo a las carateristicas técnicas</t>
  </si>
  <si>
    <t>5.2</t>
  </si>
  <si>
    <t xml:space="preserve">Suscripción Aplicaciones web – Facebook </t>
  </si>
  <si>
    <t>Suscripción Aplicaciones web – Facebook  que tenga la posibilidad de desarrollar al menos 10 aplicaciones, como concursos de imágenes, sorteos, concursos de videos, concursos de historias, sorteos con preguntas de selección múltiple, preguntas y respuestas, sorteos con encuestas, sorteos con votación, encuestas, test.</t>
  </si>
  <si>
    <t>5.3</t>
  </si>
  <si>
    <t>Desarrollo del portal web infantil</t>
  </si>
  <si>
    <t>Por el desarrollo</t>
  </si>
  <si>
    <t>Desarrollo de un portal infantil dinámico e interactivo.</t>
  </si>
  <si>
    <t>5.4</t>
  </si>
  <si>
    <t xml:space="preserve">Suscripción a una herramienta que proporcione las siguientes métricas </t>
  </si>
  <si>
    <t>Mes</t>
  </si>
  <si>
    <t>5.5</t>
  </si>
  <si>
    <t>Traducción sitio web</t>
  </si>
  <si>
    <t>Por palabra</t>
  </si>
  <si>
    <t>El contratista deberá traducir el sitio web de la Entidad y sus principales secciones a idioma inglés.</t>
  </si>
  <si>
    <t>6, DISEÑO DE UNA ESTRATEGIA DE COMUNICACIÓN PARA EL POSICIONAMIENTO DE LAS PRUEBAS SABER 3,5,7 Y 9</t>
  </si>
  <si>
    <t>JEFE</t>
  </si>
  <si>
    <r>
      <rPr>
        <b/>
        <sz val="8"/>
        <color indexed="9"/>
        <rFont val="Times New Roman"/>
        <family val="1"/>
      </rPr>
      <t>6. </t>
    </r>
    <r>
      <rPr>
        <b/>
        <sz val="8"/>
        <color indexed="9"/>
        <rFont val="Calibri"/>
        <family val="2"/>
      </rPr>
      <t>COMUNICACIÓN INTERNA</t>
    </r>
  </si>
  <si>
    <t>Desarrollo y actualización de la Intranet</t>
  </si>
  <si>
    <t>Potencializar la Intranet como una herramienta 20 por la cual el Icfes incursione en una cultura digital, colaborativa y de información, lo cual repercuta en un proceso de branding interno.</t>
  </si>
  <si>
    <t>7.  MONITOREO DE MEDIOS</t>
  </si>
  <si>
    <t>Monitoreo de Medios</t>
  </si>
  <si>
    <t>Servicio de monitoreo de la información publicada en: 1. medios masivos de información teniendo en cuenta divulgación internacional, nacional, regional, local, comunitaria, universitaria, alternativa y/o instituciones educativas de la básica y media, 2. agencias de noticias, 3. portales on line., 4. redes sociales; El monitoreo deberá realizarse de acuerdo con las temáticas de interés que informe el ICFES.  Incluye: Monitoreo, Sistema de Alertas y Reportes. Analisis de influenciadores (Generadores de opinión pública), Resumen ejecutivo del comportamiento en medios (semanal),  Balance mensual y costo beneficio y Reporte de alertas inmediatos cuando la reputación del icfes este en riesgo en medios de comunicación.</t>
  </si>
  <si>
    <t>8, MANUAL DE CRISIS PARA EL MANEJO ESTRATÉGICO DE LA INFORMACIÓN.</t>
  </si>
  <si>
    <t>Manual de Crisis</t>
  </si>
  <si>
    <t xml:space="preserve">Documento que recopile el procediiemnto en caso de crisis. </t>
  </si>
  <si>
    <t>Entrenamiento de voceros.</t>
  </si>
  <si>
    <t>Incluye el entrenamiento a voceros</t>
  </si>
  <si>
    <t>FORMATO PROPUESTA ECONOMICA</t>
  </si>
  <si>
    <t>CIUDAD Y FECHA</t>
  </si>
  <si>
    <t>SEÑORES</t>
  </si>
  <si>
    <t xml:space="preserve">
El suscrito, obrando en Representación de_______________________o en nombre propio, certifico que ofrezco</t>
  </si>
  <si>
    <t xml:space="preserve"> FORMATO OFERTA ECONOMICA</t>
  </si>
  <si>
    <t>NO</t>
  </si>
  <si>
    <t>Proyecto</t>
  </si>
  <si>
    <t>Jornadas de Divulgación Regionales Saber 11
(95 Entidades Territoriales Certificadas)</t>
  </si>
  <si>
    <r>
      <rPr>
        <b/>
        <sz val="11"/>
        <rFont val="Calibri"/>
        <family val="2"/>
      </rPr>
      <t xml:space="preserve">Envío de invitaciones a través de  correo electrónico (masivo):
</t>
    </r>
    <r>
      <rPr>
        <sz val="11"/>
        <rFont val="Calibri"/>
        <family val="2"/>
      </rPr>
      <t>El diseño de la invitación electrónica lo suministra el ICFES.  
La base de datos la suministra el ICFES.
El operador logístico deberá actualizarla de acuerdo a la confirmación de asistencia, validando los datos suministrados por el ICFES</t>
    </r>
  </si>
  <si>
    <t>Saber 11</t>
  </si>
  <si>
    <r>
      <rPr>
        <b/>
        <sz val="11"/>
        <rFont val="Calibri"/>
        <family val="2"/>
      </rPr>
      <t>CONVOCATORIA DE INVITADOS</t>
    </r>
    <r>
      <rPr>
        <sz val="11"/>
        <rFont val="Calibri"/>
        <family val="2"/>
      </rPr>
      <t xml:space="preserve">: Se debe realizar confirmación de asistencia vía telefónica a las personas invitadas y entregar reporte sobre avance de la convocatoria de acuerdo con la periodicidad solicitada por el supervisor del contrato o la persona encargada de coordinar el evento por parte del ICFES.  </t>
    </r>
    <r>
      <rPr>
        <b/>
        <sz val="11"/>
        <rFont val="Calibri"/>
        <family val="2"/>
      </rPr>
      <t xml:space="preserve">NOTA: </t>
    </r>
    <r>
      <rPr>
        <sz val="11"/>
        <rFont val="Calibri"/>
        <family val="2"/>
      </rPr>
      <t>El valor de la cotización debe comprender la convocatoria y confirmación de grupos que oscilan entre 30 a 170 personas por sesión.</t>
    </r>
  </si>
  <si>
    <r>
      <t>Organización y Entrega kits:</t>
    </r>
    <r>
      <rPr>
        <sz val="11"/>
        <rFont val="Calibri"/>
        <family val="2"/>
      </rPr>
      <t xml:space="preserve"> El ICFES entregará el material por separado con el cual el operador debe armar cada kit. El contenido mínimo de un kit será una bolsa de tela, un esfero, una libreta y una memoria USB. (puede incluir material impreso). El operado debe encargarse del envío de estos kits a las diferentes ciudades donde se realizarán los eventos, y hacer la entrega de los mismos a los invitados.</t>
    </r>
  </si>
  <si>
    <r>
      <t xml:space="preserve">Control y registro del ingreso de los asistentes:  </t>
    </r>
    <r>
      <rPr>
        <sz val="11"/>
        <rFont val="Calibri"/>
        <family val="2"/>
      </rPr>
      <t>Registro sistematizado del público asistente, verificando la lista de la convocatoria y actualizando datos de ser necesario.  Se debe entregar base de datos al ICFES en Excel, que incluya como mínimo nombre, número de identificación, correo electrónico, institución, cargo, teléfono y secretaria de educación.</t>
    </r>
  </si>
  <si>
    <r>
      <t>Estación de Café:</t>
    </r>
    <r>
      <rPr>
        <sz val="11"/>
        <rFont val="Calibri"/>
        <family val="2"/>
      </rPr>
      <t xml:space="preserve"> Servicio de café y aromática. Debe incluir servicio de mesero y el menaje necesario para su funcionamiento. </t>
    </r>
    <r>
      <rPr>
        <b/>
        <sz val="11"/>
        <rFont val="Calibri"/>
        <family val="2"/>
      </rPr>
      <t>NOTA:</t>
    </r>
    <r>
      <rPr>
        <sz val="11"/>
        <rFont val="Calibri"/>
        <family val="2"/>
      </rPr>
      <t xml:space="preserve"> En la columna valor unitario antes de IVA deberá ofertar el valor del servicio por persona por jornada (mañana o tarde)</t>
    </r>
  </si>
  <si>
    <r>
      <t xml:space="preserve">Pasabocas: </t>
    </r>
    <r>
      <rPr>
        <sz val="11"/>
        <rFont val="Calibri"/>
        <family val="2"/>
      </rPr>
      <t xml:space="preserve">Productos de panadería, horneados o fritos de tamaño pequeño (pasabocas). Debe incluir servicio de mesero y el menaje necesario. </t>
    </r>
    <r>
      <rPr>
        <b/>
        <sz val="11"/>
        <rFont val="Calibri"/>
        <family val="2"/>
      </rPr>
      <t>NOTA:</t>
    </r>
    <r>
      <rPr>
        <sz val="11"/>
        <rFont val="Calibri"/>
        <family val="2"/>
      </rPr>
      <t xml:space="preserve"> En la columna valor unitario antes de IVA deberá ofertar el valor de un pasabocas.</t>
    </r>
  </si>
  <si>
    <t>Jornadas de Divulgación Regionales Saber 3579
(95 Entidades Territoriales Certificadas)</t>
  </si>
  <si>
    <t>Saber 3579</t>
  </si>
  <si>
    <t>Jornadas de Divulgación Regionales Saber Pro
(15 Rutas)</t>
  </si>
  <si>
    <t>Saber PRO</t>
  </si>
  <si>
    <t>Servicios adicionales de logística</t>
  </si>
  <si>
    <t>Video Saber 11</t>
  </si>
  <si>
    <t>Equipo técnológico para divulgaciones (PC Portatil + Video Beam +  Micrófono + Modem Internet)</t>
  </si>
  <si>
    <t>SAD</t>
  </si>
  <si>
    <t xml:space="preserve">Balance 2015 y Metas 2016 - Dirección de Evaluación </t>
  </si>
  <si>
    <r>
      <rPr>
        <b/>
        <sz val="11"/>
        <rFont val="Calibri"/>
        <family val="2"/>
      </rPr>
      <t>Salón</t>
    </r>
    <r>
      <rPr>
        <sz val="11"/>
        <rFont val="Calibri"/>
        <family val="2"/>
      </rPr>
      <t xml:space="preserve"> con capacidad para  40 personas con sillas y mesas ubicado en forma de u, o mesa redonda, con telón para proyección. En Bogotá D.C. ubicación central</t>
    </r>
    <r>
      <rPr>
        <b/>
        <sz val="11"/>
        <rFont val="Calibri"/>
        <family val="2"/>
      </rPr>
      <t>. Se requiere salón por un día</t>
    </r>
  </si>
  <si>
    <t>GESEVA</t>
  </si>
  <si>
    <r>
      <t xml:space="preserve">Video Beam: </t>
    </r>
    <r>
      <rPr>
        <sz val="11"/>
        <rFont val="Calibri"/>
        <family val="2"/>
      </rPr>
      <t>Mínimo con las siguientes características:  4000 Lumens, Resolución XGA (1024 x 768), 786.000 píxeles. Incluir pantalla de proyección si el sitio la requiere.</t>
    </r>
    <r>
      <rPr>
        <b/>
        <sz val="11"/>
        <rFont val="Calibri"/>
        <family val="2"/>
      </rPr>
      <t xml:space="preserve">NOTA: </t>
    </r>
    <r>
      <rPr>
        <sz val="11"/>
        <rFont val="Calibri"/>
        <family val="2"/>
      </rPr>
      <t>En la columna valor unitario antes de IVA deberá ofertar el valor de  un video beam por un día.</t>
    </r>
  </si>
  <si>
    <r>
      <t xml:space="preserve">Refrigerios (Tipo I): </t>
    </r>
    <r>
      <rPr>
        <sz val="11"/>
        <rFont val="Calibri"/>
        <family val="2"/>
      </rPr>
      <t xml:space="preserve">Refrigerio empacado solido y liquido, por ejemplo sándwich empacado y jugo, té o gaseosa de 500 ml. NO se requiere servicio de meseros o menaje. </t>
    </r>
    <r>
      <rPr>
        <b/>
        <sz val="11"/>
        <rFont val="Calibri"/>
        <family val="2"/>
      </rPr>
      <t xml:space="preserve">Nota: </t>
    </r>
    <r>
      <rPr>
        <sz val="11"/>
        <rFont val="Calibri"/>
        <family val="2"/>
      </rPr>
      <t>En la columna valor unitario antes de IVA deberá ofertar el valor de  un refrigerio con el cargo de transporte incluido.</t>
    </r>
  </si>
  <si>
    <r>
      <rPr>
        <b/>
        <sz val="11"/>
        <rFont val="Calibri"/>
        <family val="2"/>
      </rPr>
      <t>Almuerzo  de trabajo servido en el restaurante del hotel:  E</t>
    </r>
    <r>
      <rPr>
        <sz val="11"/>
        <rFont val="Calibri"/>
        <family val="2"/>
      </rPr>
      <t xml:space="preserve">l almuerzo debe estar compuesto por: Entrada, plato fuerte: porción de proteína (carne roja 250 gr, pollo 250gr, cerdo 250gr o pescado 300 gr), una harina, porción de ensalada o vegetales, Jugo natural o gaseosa (12onz), Postre pequeño. Incluir servicio de meseros y todo lo requerido para prestar ese servicio. </t>
    </r>
    <r>
      <rPr>
        <b/>
        <sz val="11"/>
        <rFont val="Calibri"/>
        <family val="2"/>
      </rPr>
      <t xml:space="preserve">NOTA 1: </t>
    </r>
    <r>
      <rPr>
        <sz val="11"/>
        <rFont val="Calibri"/>
        <family val="2"/>
      </rPr>
      <t xml:space="preserve">En la columna valor unitario antes de IVA deberá ofertar el valor de  un almuerzo. </t>
    </r>
    <r>
      <rPr>
        <b/>
        <sz val="11"/>
        <rFont val="Calibri"/>
        <family val="2"/>
      </rPr>
      <t xml:space="preserve">NOTA 2: </t>
    </r>
    <r>
      <rPr>
        <sz val="11"/>
        <rFont val="Calibri"/>
        <family val="2"/>
      </rPr>
      <t xml:space="preserve">Se deben ofrecer al menos 3 opciones de menú para las personas invitadas. El ICFES confirmará la lista de personas invitadas. </t>
    </r>
  </si>
  <si>
    <t>SUBTOTAL</t>
  </si>
  <si>
    <t>IVA</t>
  </si>
  <si>
    <t>ESTACIÓN</t>
  </si>
  <si>
    <t>MANJUI</t>
  </si>
  <si>
    <t xml:space="preserve">GABINETE </t>
  </si>
  <si>
    <t xml:space="preserve">LA RUSIA </t>
  </si>
  <si>
    <t xml:space="preserve">CALATRAVA </t>
  </si>
  <si>
    <t xml:space="preserve">LOS VENADOS (YOPAL) </t>
  </si>
  <si>
    <t xml:space="preserve">SABOYA </t>
  </si>
  <si>
    <t xml:space="preserve">LA ESPERANZA </t>
  </si>
  <si>
    <t xml:space="preserve">SAN JOSE DEL GUAVIARE </t>
  </si>
  <si>
    <t xml:space="preserve">CRUZ VERDE </t>
  </si>
  <si>
    <t xml:space="preserve">CERRO NEIVA </t>
  </si>
  <si>
    <t xml:space="preserve">BUENAVISTA </t>
  </si>
  <si>
    <t xml:space="preserve">MIRADOR </t>
  </si>
  <si>
    <t>Visitas periodicas mensuales de mantenimiento preventivo y correctivo a las Estaciones Operativas:</t>
  </si>
  <si>
    <t>TEVEANDINA LTDA</t>
  </si>
  <si>
    <t>EL CABLE</t>
  </si>
  <si>
    <t>PACHAVITA</t>
  </si>
  <si>
    <t>EL TIGRE</t>
  </si>
  <si>
    <t>MARTINICA</t>
  </si>
  <si>
    <t>LETICIA</t>
  </si>
  <si>
    <t>PUERTO CARREÑO</t>
  </si>
  <si>
    <t>PUERTO INIRIDA</t>
  </si>
  <si>
    <t>MITÚ</t>
  </si>
  <si>
    <t>ARAUCA</t>
  </si>
  <si>
    <t>QUININÍ</t>
  </si>
  <si>
    <r>
      <rPr>
        <b/>
        <sz val="11"/>
        <color theme="1"/>
        <rFont val="Calibri"/>
        <family val="2"/>
        <scheme val="minor"/>
      </rPr>
      <t>Nota 2:</t>
    </r>
    <r>
      <rPr>
        <sz val="11"/>
        <color theme="1"/>
        <rFont val="Calibri"/>
        <family val="2"/>
        <scheme val="minor"/>
      </rPr>
      <t xml:space="preserve"> El valor de la oferta económica no podrá exceder el presupuesto oficial estimado para el presente proceso de selección, so pena de incurrir en el rechazo de la propuesta.</t>
    </r>
  </si>
  <si>
    <r>
      <rPr>
        <b/>
        <sz val="11"/>
        <color theme="1"/>
        <rFont val="Calibri"/>
        <family val="2"/>
        <scheme val="minor"/>
      </rPr>
      <t>Nota 5</t>
    </r>
    <r>
      <rPr>
        <sz val="11"/>
        <color theme="1"/>
        <rFont val="Calibri"/>
        <family val="2"/>
        <scheme val="minor"/>
      </rPr>
      <t xml:space="preserve">. El valor ofertado para las visitas ocasionales a las estaciones no operativas no tendrá una determinación directa dentro del presupuesto asignado para la ejecución del contrato, sin embargo, tendrá una asignación de puntaje dentro de los factores de selección descritos en los pliegos del proceso. </t>
    </r>
  </si>
  <si>
    <t>Certifico bajo la gravedad de juramento, que toda la información contenida en el presente formato es veraz.
EMPRESA_________________________________________________
REPRESENTANTE LEGAL______________________________________
CEDULA DE CIUDADANIA_____________________________________
FIRMA____________________________________________________</t>
  </si>
  <si>
    <t>Visitas ocasionales a estaciones no operativas</t>
  </si>
  <si>
    <t>FORMATO 13</t>
  </si>
  <si>
    <r>
      <rPr>
        <b/>
        <sz val="11"/>
        <color theme="1"/>
        <rFont val="Calibri"/>
        <family val="2"/>
        <scheme val="minor"/>
      </rPr>
      <t>Nota 1</t>
    </r>
    <r>
      <rPr>
        <sz val="11"/>
        <color theme="1"/>
        <rFont val="Calibri"/>
        <family val="2"/>
        <scheme val="minor"/>
      </rPr>
      <t xml:space="preserve">: El presupuesto para atender las visitas periódicas de mantenimiento preventivo y correctivo de la infraestructura técnica y física de emisión, transporte y transmisión que conforman la red analógica de las estaciones asciende a la suma de hasta  QUINIENTOS TREINTA Y SEIS MILLONES CINCUENTA Y NUEVE MIL TRESCIENTOS SESENTA Y DOS PESOS M/CTE ($536.059.362) </t>
    </r>
  </si>
  <si>
    <r>
      <rPr>
        <b/>
        <sz val="11"/>
        <color theme="1"/>
        <rFont val="Calibri"/>
        <family val="2"/>
        <scheme val="minor"/>
      </rPr>
      <t>Nota 3:</t>
    </r>
    <r>
      <rPr>
        <sz val="11"/>
        <color theme="1"/>
        <rFont val="Calibri"/>
        <family val="2"/>
        <scheme val="minor"/>
      </rPr>
      <t xml:space="preserve"> Para atender los GASTOS REMBOLSABLES la Entidad dispone de un presupuesto tipo bolsa que asciende a la suma de hasta CIENTO CINCUENTA Y OCHO MILLONES NOVECIENTOS CUARENTA Y OCHO MIL DOSCIENTOS TREINTA Y OCHO PESOS M/CTE ($158.948.238  IVA incluido, el cual hace parte del presupuesto oficial estimado del proceso de selección. Este valor no es objeto de modificación por parte del oferente.</t>
    </r>
  </si>
  <si>
    <r>
      <rPr>
        <b/>
        <sz val="11"/>
        <color theme="1"/>
        <rFont val="Calibri"/>
        <family val="2"/>
        <scheme val="minor"/>
      </rPr>
      <t>Nota 4:</t>
    </r>
    <r>
      <rPr>
        <sz val="11"/>
        <color theme="1"/>
        <rFont val="Calibri"/>
        <family val="2"/>
        <scheme val="minor"/>
      </rPr>
      <t xml:space="preserve"> El valor total de las visitas periódicas mensuales de mantenimiento preventivo y correctivo a las Estaciones Operativas ofertado por el proponente será multiplicado por nueve (9), correspondientes a las visitas para los meses desde abril a Diciembre de 2023. Lo anterior para efectos de determinar el valor total para el servicio de mantenimiento preventivo y correctivo. El ejercicio anterior está a cargo de la Entidad.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</si>
</sst>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164" formatCode="_(&quot;$&quot;* #,##0.00_);_(&quot;$&quot;* \(#,##0.00\);_(&quot;$&quot;* &quot;-&quot;??_);_(@_)"/>
    <numFmt numFmtId="165" formatCode="_(* #,##0.00_);_(* \(#,##0.00\);_(* &quot;-&quot;??_);_(@_)"/>
    <numFmt numFmtId="166" formatCode="_(&quot;$&quot;\ * #,##0.00_);_(&quot;$&quot;\ * \(#,##0.00\);_(&quot;$&quot;\ * &quot;-&quot;??_);_(@_)"/>
    <numFmt numFmtId="167" formatCode="_(&quot;$&quot;\ * #,##0_);_(&quot;$&quot;\ * \(#,##0\);_(&quot;$&quot;\ * &quot;-&quot;??_);_(@_)"/>
    <numFmt numFmtId="168" formatCode="_(* #,##0_);_(* \(#,##0\);_(* &quot;-&quot;??_);_(@_)"/>
    <numFmt numFmtId="169" formatCode="&quot;$&quot;#,##0"/>
  </numFmts>
  <fonts count="33">
    <font>
      <sz val="11"/>
      <color theme="1"/>
      <name val="Calibri"/>
      <family val="2"/>
      <scheme val="minor"/>
    </font>
    <font>
      <sz val="10"/>
      <name val="Arial"/>
      <family val="2"/>
    </font>
    <font>
      <b/>
      <sz val="11"/>
      <name val="Calibri"/>
      <family val="2"/>
    </font>
    <font>
      <sz val="11"/>
      <color indexed="8"/>
      <name val="Calibri"/>
      <family val="2"/>
    </font>
    <font>
      <b/>
      <sz val="11"/>
      <color indexed="8"/>
      <name val="Calibri"/>
      <family val="2"/>
    </font>
    <font>
      <sz val="11"/>
      <name val="Calibri"/>
      <family val="2"/>
    </font>
    <font>
      <b/>
      <sz val="8"/>
      <color indexed="9"/>
      <name val="Times New Roman"/>
      <family val="1"/>
    </font>
    <font>
      <b/>
      <sz val="8"/>
      <color indexed="9"/>
      <name val="Calibri"/>
      <family val="2"/>
    </font>
    <font>
      <b/>
      <sz val="11"/>
      <name val="Arial Narrow"/>
      <family val="2"/>
    </font>
    <font>
      <b/>
      <sz val="11"/>
      <name val="Arial "/>
    </font>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11"/>
      <name val="Calibri"/>
      <family val="2"/>
      <scheme val="minor"/>
    </font>
    <font>
      <b/>
      <sz val="12"/>
      <color theme="1"/>
      <name val="Calibri"/>
      <family val="2"/>
      <scheme val="minor"/>
    </font>
    <font>
      <b/>
      <sz val="11"/>
      <name val="Calibri"/>
      <family val="2"/>
      <scheme val="minor"/>
    </font>
    <font>
      <sz val="12"/>
      <color theme="1"/>
      <name val="Calibri"/>
      <family val="2"/>
      <scheme val="minor"/>
    </font>
    <font>
      <sz val="16"/>
      <color theme="1"/>
      <name val="Calibri"/>
      <family val="2"/>
      <scheme val="minor"/>
    </font>
    <font>
      <b/>
      <sz val="16"/>
      <color theme="1"/>
      <name val="Calibri"/>
      <family val="2"/>
      <scheme val="minor"/>
    </font>
    <font>
      <b/>
      <sz val="10"/>
      <color theme="1"/>
      <name val="Arial"/>
      <family val="2"/>
    </font>
    <font>
      <b/>
      <sz val="14"/>
      <color theme="1"/>
      <name val="Calibri"/>
      <family val="2"/>
      <scheme val="minor"/>
    </font>
    <font>
      <b/>
      <sz val="11"/>
      <color rgb="FF000000"/>
      <name val="Calibri"/>
      <family val="2"/>
      <scheme val="minor"/>
    </font>
    <font>
      <b/>
      <sz val="20"/>
      <color theme="1"/>
      <name val="Calibri"/>
      <family val="2"/>
      <scheme val="minor"/>
    </font>
    <font>
      <b/>
      <sz val="12"/>
      <color theme="0"/>
      <name val="Calibri"/>
      <family val="2"/>
      <scheme val="minor"/>
    </font>
    <font>
      <b/>
      <sz val="8"/>
      <color theme="1"/>
      <name val="Arial Narrow"/>
      <family val="2"/>
    </font>
    <font>
      <sz val="8"/>
      <color theme="1"/>
      <name val="Arial Narrow"/>
      <family val="2"/>
    </font>
    <font>
      <b/>
      <sz val="8"/>
      <color theme="0"/>
      <name val="Arial "/>
    </font>
    <font>
      <sz val="8"/>
      <color theme="0"/>
      <name val="Arial "/>
    </font>
    <font>
      <sz val="8"/>
      <color theme="1"/>
      <name val="Arial "/>
    </font>
    <font>
      <b/>
      <sz val="11"/>
      <color rgb="FFFF0000"/>
      <name val="Calibri"/>
      <family val="2"/>
      <scheme val="minor"/>
    </font>
    <font>
      <b/>
      <sz val="18"/>
      <color theme="1"/>
      <name val="Calibri"/>
      <family val="2"/>
      <scheme val="minor"/>
    </font>
    <font>
      <b/>
      <sz val="16"/>
      <color theme="0"/>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66"/>
        <bgColor indexed="64"/>
      </patternFill>
    </fill>
    <fill>
      <patternFill patternType="solid">
        <fgColor rgb="FFFFFF00"/>
        <bgColor indexed="64"/>
      </patternFill>
    </fill>
    <fill>
      <patternFill patternType="solid">
        <fgColor theme="8"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3"/>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rgb="FFFFC000"/>
        <bgColor indexed="64"/>
      </patternFill>
    </fill>
    <fill>
      <patternFill patternType="solid">
        <fgColor theme="1"/>
        <bgColor indexed="64"/>
      </patternFill>
    </fill>
    <fill>
      <patternFill patternType="solid">
        <fgColor theme="4" tint="0.39997558519241921"/>
        <bgColor indexed="64"/>
      </patternFill>
    </fill>
    <fill>
      <patternFill patternType="solid">
        <fgColor rgb="FFFF99FF"/>
        <bgColor indexed="64"/>
      </patternFill>
    </fill>
    <fill>
      <patternFill patternType="solid">
        <fgColor theme="8" tint="0.39997558519241921"/>
        <bgColor indexed="64"/>
      </patternFill>
    </fill>
    <fill>
      <patternFill patternType="solid">
        <fgColor theme="3"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8">
    <xf numFmtId="0" fontId="0" fillId="0" borderId="0"/>
    <xf numFmtId="165" fontId="10" fillId="0" borderId="0" applyFont="0" applyFill="0" applyBorder="0" applyAlignment="0" applyProtection="0"/>
    <xf numFmtId="165" fontId="1" fillId="0" borderId="0" applyFont="0" applyFill="0" applyBorder="0" applyAlignment="0" applyProtection="0"/>
    <xf numFmtId="166" fontId="10" fillId="0" borderId="0" applyFont="0" applyFill="0" applyBorder="0" applyAlignment="0" applyProtection="0"/>
    <xf numFmtId="42" fontId="10" fillId="0" borderId="0" applyFont="0" applyFill="0" applyBorder="0" applyAlignment="0" applyProtection="0"/>
    <xf numFmtId="164" fontId="1" fillId="0" borderId="0" applyFont="0" applyFill="0" applyBorder="0" applyAlignment="0" applyProtection="0"/>
    <xf numFmtId="0" fontId="1" fillId="0" borderId="0"/>
    <xf numFmtId="9" fontId="10" fillId="0" borderId="0" applyFont="0" applyFill="0" applyBorder="0" applyAlignment="0" applyProtection="0"/>
  </cellStyleXfs>
  <cellXfs count="447">
    <xf numFmtId="0" fontId="0" fillId="0" borderId="0" xfId="0"/>
    <xf numFmtId="0" fontId="0" fillId="2" borderId="0" xfId="0" applyFill="1"/>
    <xf numFmtId="0" fontId="0" fillId="2" borderId="0" xfId="0" applyFill="1" applyAlignment="1">
      <alignment horizontal="center"/>
    </xf>
    <xf numFmtId="0" fontId="13" fillId="2" borderId="1" xfId="0" applyFont="1" applyFill="1" applyBorder="1" applyAlignment="1">
      <alignment horizontal="justify" vertical="center" wrapText="1"/>
    </xf>
    <xf numFmtId="0" fontId="12" fillId="2" borderId="0" xfId="0" applyFont="1" applyFill="1"/>
    <xf numFmtId="0" fontId="0" fillId="2" borderId="0" xfId="0" applyFill="1" applyAlignment="1">
      <alignment wrapText="1"/>
    </xf>
    <xf numFmtId="0" fontId="0" fillId="2" borderId="0" xfId="0" applyFill="1" applyAlignment="1">
      <alignment horizontal="justify" vertical="center" wrapText="1"/>
    </xf>
    <xf numFmtId="0" fontId="14" fillId="2" borderId="1" xfId="0" applyFont="1" applyFill="1" applyBorder="1" applyAlignment="1">
      <alignment horizontal="justify" vertical="center" wrapText="1"/>
    </xf>
    <xf numFmtId="0" fontId="15" fillId="2" borderId="0" xfId="0" applyFont="1" applyFill="1" applyAlignment="1">
      <alignment horizontal="center" wrapText="1"/>
    </xf>
    <xf numFmtId="0" fontId="16" fillId="2" borderId="1" xfId="0" applyFont="1" applyFill="1" applyBorder="1" applyAlignment="1">
      <alignment horizontal="justify" vertical="center" wrapText="1"/>
    </xf>
    <xf numFmtId="167" fontId="10" fillId="2" borderId="1" xfId="3" applyNumberFormat="1" applyFont="1" applyFill="1" applyBorder="1"/>
    <xf numFmtId="167" fontId="10" fillId="2" borderId="2" xfId="3" applyNumberFormat="1" applyFont="1" applyFill="1" applyBorder="1"/>
    <xf numFmtId="167" fontId="10" fillId="2" borderId="0" xfId="3" applyNumberFormat="1" applyFont="1" applyFill="1"/>
    <xf numFmtId="167" fontId="15" fillId="2" borderId="0" xfId="3" applyNumberFormat="1" applyFont="1" applyFill="1" applyAlignment="1">
      <alignment horizontal="center" wrapText="1"/>
    </xf>
    <xf numFmtId="0" fontId="14" fillId="2" borderId="3" xfId="0" applyFont="1" applyFill="1" applyBorder="1" applyAlignment="1">
      <alignment horizontal="justify" vertical="center" wrapText="1"/>
    </xf>
    <xf numFmtId="167" fontId="10" fillId="2" borderId="3" xfId="3" applyNumberFormat="1" applyFont="1" applyFill="1" applyBorder="1"/>
    <xf numFmtId="0" fontId="14" fillId="2" borderId="2" xfId="0" applyFont="1" applyFill="1" applyBorder="1" applyAlignment="1">
      <alignment horizontal="justify" vertical="center" wrapText="1"/>
    </xf>
    <xf numFmtId="167" fontId="10" fillId="2" borderId="4" xfId="3" applyNumberFormat="1" applyFont="1" applyFill="1" applyBorder="1"/>
    <xf numFmtId="0" fontId="0" fillId="2" borderId="0" xfId="0" applyFill="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7" fillId="2" borderId="0" xfId="0" applyFont="1" applyFill="1" applyAlignment="1">
      <alignment horizontal="center" wrapText="1"/>
    </xf>
    <xf numFmtId="0" fontId="14" fillId="3" borderId="3" xfId="0" applyFont="1" applyFill="1" applyBorder="1" applyAlignment="1">
      <alignment horizontal="justify" vertical="center" wrapText="1"/>
    </xf>
    <xf numFmtId="0" fontId="14"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167" fontId="10" fillId="3" borderId="3" xfId="3" applyNumberFormat="1" applyFont="1" applyFill="1" applyBorder="1"/>
    <xf numFmtId="0" fontId="14" fillId="3" borderId="1" xfId="0" applyFont="1" applyFill="1" applyBorder="1" applyAlignment="1">
      <alignment horizontal="justify" vertical="center" wrapText="1"/>
    </xf>
    <xf numFmtId="0" fontId="14"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167" fontId="10" fillId="3" borderId="1" xfId="3" applyNumberFormat="1" applyFont="1" applyFill="1" applyBorder="1"/>
    <xf numFmtId="0" fontId="13" fillId="3" borderId="1" xfId="0" applyFont="1" applyFill="1" applyBorder="1" applyAlignment="1">
      <alignment horizontal="justify" vertical="center" wrapText="1"/>
    </xf>
    <xf numFmtId="0" fontId="16" fillId="3" borderId="1" xfId="0" applyFont="1" applyFill="1" applyBorder="1" applyAlignment="1">
      <alignment horizontal="justify" vertical="center" wrapText="1"/>
    </xf>
    <xf numFmtId="0" fontId="16" fillId="3" borderId="1" xfId="0" applyFont="1" applyFill="1" applyBorder="1" applyAlignment="1">
      <alignment horizontal="left" vertical="center" wrapText="1"/>
    </xf>
    <xf numFmtId="0" fontId="13" fillId="3" borderId="1" xfId="0" applyFont="1" applyFill="1" applyBorder="1" applyAlignment="1">
      <alignment vertical="center" wrapText="1"/>
    </xf>
    <xf numFmtId="0" fontId="14" fillId="3" borderId="2" xfId="0" applyFont="1" applyFill="1" applyBorder="1" applyAlignment="1">
      <alignment horizontal="justify" vertical="center" wrapText="1"/>
    </xf>
    <xf numFmtId="0" fontId="14" fillId="3" borderId="2" xfId="0" applyFont="1" applyFill="1" applyBorder="1" applyAlignment="1">
      <alignment horizontal="center" vertical="center" wrapText="1"/>
    </xf>
    <xf numFmtId="167" fontId="10" fillId="3" borderId="5" xfId="3" applyNumberFormat="1" applyFont="1" applyFill="1" applyBorder="1"/>
    <xf numFmtId="167" fontId="10" fillId="3" borderId="2" xfId="3" applyNumberFormat="1" applyFont="1" applyFill="1" applyBorder="1"/>
    <xf numFmtId="0" fontId="13" fillId="2" borderId="1" xfId="0" applyFont="1" applyFill="1" applyBorder="1" applyAlignment="1">
      <alignment horizontal="center" vertical="center" wrapText="1"/>
    </xf>
    <xf numFmtId="0" fontId="18" fillId="2" borderId="0" xfId="0" applyFont="1" applyFill="1" applyAlignment="1">
      <alignment horizontal="center" vertical="center" wrapText="1"/>
    </xf>
    <xf numFmtId="167" fontId="10" fillId="3" borderId="6" xfId="3" applyNumberFormat="1" applyFont="1" applyFill="1" applyBorder="1"/>
    <xf numFmtId="167" fontId="10" fillId="3" borderId="4" xfId="3" applyNumberFormat="1" applyFont="1" applyFill="1" applyBorder="1"/>
    <xf numFmtId="167" fontId="10" fillId="3" borderId="7" xfId="3" applyNumberFormat="1" applyFont="1" applyFill="1" applyBorder="1"/>
    <xf numFmtId="0" fontId="19" fillId="2" borderId="0" xfId="0" applyFont="1" applyFill="1" applyAlignment="1">
      <alignment horizontal="center"/>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167" fontId="10" fillId="3" borderId="11" xfId="3" applyNumberFormat="1" applyFont="1" applyFill="1" applyBorder="1"/>
    <xf numFmtId="167" fontId="10" fillId="3" borderId="12" xfId="3" applyNumberFormat="1" applyFont="1" applyFill="1" applyBorder="1"/>
    <xf numFmtId="167" fontId="10" fillId="3" borderId="13" xfId="3" applyNumberFormat="1" applyFont="1" applyFill="1" applyBorder="1"/>
    <xf numFmtId="167" fontId="10" fillId="2" borderId="14" xfId="3" applyNumberFormat="1" applyFont="1" applyFill="1" applyBorder="1"/>
    <xf numFmtId="167" fontId="10" fillId="2" borderId="12" xfId="3" applyNumberFormat="1" applyFont="1" applyFill="1" applyBorder="1"/>
    <xf numFmtId="167" fontId="10" fillId="2" borderId="13" xfId="3" applyNumberFormat="1" applyFont="1" applyFill="1" applyBorder="1"/>
    <xf numFmtId="167" fontId="10" fillId="2" borderId="11" xfId="3" applyNumberFormat="1" applyFont="1" applyFill="1" applyBorder="1"/>
    <xf numFmtId="167" fontId="10" fillId="3" borderId="15" xfId="3" applyNumberFormat="1" applyFont="1" applyFill="1" applyBorder="1"/>
    <xf numFmtId="167" fontId="10" fillId="3" borderId="9" xfId="3" applyNumberFormat="1" applyFont="1" applyFill="1" applyBorder="1"/>
    <xf numFmtId="167" fontId="10" fillId="3" borderId="16" xfId="3" applyNumberFormat="1" applyFont="1" applyFill="1" applyBorder="1"/>
    <xf numFmtId="167" fontId="10" fillId="3" borderId="17" xfId="3" applyNumberFormat="1" applyFont="1" applyFill="1" applyBorder="1"/>
    <xf numFmtId="167" fontId="10" fillId="3" borderId="8" xfId="3" applyNumberFormat="1" applyFont="1" applyFill="1" applyBorder="1"/>
    <xf numFmtId="167" fontId="10" fillId="3" borderId="10" xfId="3" applyNumberFormat="1" applyFont="1" applyFill="1" applyBorder="1"/>
    <xf numFmtId="167" fontId="10" fillId="2" borderId="8" xfId="3" applyNumberFormat="1" applyFont="1" applyFill="1" applyBorder="1"/>
    <xf numFmtId="167" fontId="10" fillId="2" borderId="9" xfId="3" applyNumberFormat="1" applyFont="1" applyFill="1" applyBorder="1"/>
    <xf numFmtId="167" fontId="10" fillId="2" borderId="10" xfId="3" applyNumberFormat="1" applyFont="1" applyFill="1" applyBorder="1"/>
    <xf numFmtId="167" fontId="10" fillId="2" borderId="0" xfId="3" applyNumberFormat="1" applyFont="1" applyFill="1" applyBorder="1"/>
    <xf numFmtId="167" fontId="10" fillId="2" borderId="17" xfId="3" applyNumberFormat="1" applyFont="1" applyFill="1" applyBorder="1"/>
    <xf numFmtId="0" fontId="20" fillId="2" borderId="0" xfId="0" applyFont="1" applyFill="1" applyAlignment="1">
      <alignment horizontal="center" vertical="center" wrapText="1"/>
    </xf>
    <xf numFmtId="0" fontId="14" fillId="2" borderId="0" xfId="0" applyFont="1" applyFill="1" applyAlignment="1">
      <alignment horizontal="justify" vertical="center" wrapText="1"/>
    </xf>
    <xf numFmtId="0" fontId="14" fillId="2" borderId="0" xfId="0" applyFont="1" applyFill="1" applyAlignment="1">
      <alignment horizontal="center" vertical="center" wrapText="1"/>
    </xf>
    <xf numFmtId="0" fontId="13" fillId="2" borderId="0" xfId="0" applyFont="1" applyFill="1" applyAlignment="1">
      <alignment horizontal="center" vertical="center" wrapText="1"/>
    </xf>
    <xf numFmtId="167" fontId="10" fillId="3" borderId="18" xfId="3" applyNumberFormat="1" applyFont="1" applyFill="1" applyBorder="1"/>
    <xf numFmtId="167" fontId="10" fillId="3" borderId="19" xfId="3" applyNumberFormat="1" applyFont="1" applyFill="1" applyBorder="1"/>
    <xf numFmtId="167" fontId="10" fillId="2" borderId="18" xfId="3" applyNumberFormat="1" applyFont="1" applyFill="1" applyBorder="1"/>
    <xf numFmtId="167" fontId="21" fillId="3" borderId="20" xfId="3" applyNumberFormat="1" applyFont="1" applyFill="1" applyBorder="1"/>
    <xf numFmtId="167" fontId="0" fillId="2" borderId="0" xfId="0" applyNumberFormat="1" applyFill="1"/>
    <xf numFmtId="167" fontId="21" fillId="3" borderId="21" xfId="3" applyNumberFormat="1" applyFont="1" applyFill="1" applyBorder="1"/>
    <xf numFmtId="167" fontId="0" fillId="2" borderId="22" xfId="0" applyNumberFormat="1" applyFill="1" applyBorder="1"/>
    <xf numFmtId="167" fontId="0" fillId="2" borderId="23" xfId="0" applyNumberFormat="1" applyFill="1" applyBorder="1"/>
    <xf numFmtId="167" fontId="0" fillId="2" borderId="24" xfId="0" applyNumberFormat="1" applyFill="1" applyBorder="1"/>
    <xf numFmtId="167" fontId="0" fillId="3" borderId="24" xfId="0" applyNumberFormat="1" applyFill="1" applyBorder="1"/>
    <xf numFmtId="167" fontId="0" fillId="3" borderId="22" xfId="0" applyNumberFormat="1" applyFill="1" applyBorder="1"/>
    <xf numFmtId="167" fontId="0" fillId="3" borderId="23" xfId="0" applyNumberFormat="1" applyFill="1" applyBorder="1"/>
    <xf numFmtId="167" fontId="0" fillId="2" borderId="25" xfId="0" applyNumberFormat="1" applyFill="1" applyBorder="1"/>
    <xf numFmtId="167" fontId="0" fillId="2" borderId="20" xfId="0" applyNumberFormat="1" applyFill="1" applyBorder="1"/>
    <xf numFmtId="167" fontId="19" fillId="4" borderId="20" xfId="0" applyNumberFormat="1" applyFont="1" applyFill="1" applyBorder="1"/>
    <xf numFmtId="168" fontId="10" fillId="2" borderId="0" xfId="1" applyNumberFormat="1" applyFont="1" applyFill="1" applyAlignment="1">
      <alignment wrapText="1"/>
    </xf>
    <xf numFmtId="168" fontId="10" fillId="2" borderId="0" xfId="1" applyNumberFormat="1" applyFont="1" applyFill="1"/>
    <xf numFmtId="166" fontId="10" fillId="2" borderId="0" xfId="3" applyFont="1" applyFill="1"/>
    <xf numFmtId="9" fontId="10" fillId="2" borderId="0" xfId="7" applyFont="1" applyFill="1"/>
    <xf numFmtId="0" fontId="16" fillId="2" borderId="1" xfId="0" applyFont="1" applyFill="1" applyBorder="1" applyAlignment="1">
      <alignment horizontal="left" vertical="center" wrapText="1"/>
    </xf>
    <xf numFmtId="0" fontId="13" fillId="2" borderId="1" xfId="0" applyFont="1" applyFill="1" applyBorder="1" applyAlignment="1">
      <alignment vertical="center" wrapText="1"/>
    </xf>
    <xf numFmtId="167" fontId="10" fillId="2" borderId="26" xfId="3" applyNumberFormat="1" applyFont="1" applyFill="1" applyBorder="1"/>
    <xf numFmtId="2" fontId="0" fillId="3" borderId="3" xfId="0" applyNumberFormat="1" applyFill="1" applyBorder="1" applyAlignment="1">
      <alignment horizontal="justify" vertical="center" wrapText="1"/>
    </xf>
    <xf numFmtId="2" fontId="0" fillId="3" borderId="1" xfId="0" applyNumberFormat="1" applyFill="1" applyBorder="1" applyAlignment="1">
      <alignment horizontal="left" vertical="center" wrapText="1"/>
    </xf>
    <xf numFmtId="0" fontId="22" fillId="3" borderId="1" xfId="0" applyFont="1" applyFill="1" applyBorder="1" applyAlignment="1">
      <alignment horizontal="justify" vertical="center" wrapText="1"/>
    </xf>
    <xf numFmtId="0" fontId="0" fillId="3" borderId="1" xfId="0" applyFill="1" applyBorder="1" applyAlignment="1">
      <alignment horizontal="center" vertical="center"/>
    </xf>
    <xf numFmtId="2" fontId="0" fillId="3" borderId="1" xfId="0" applyNumberFormat="1" applyFill="1" applyBorder="1" applyAlignment="1">
      <alignment horizontal="justify" vertical="center" wrapText="1"/>
    </xf>
    <xf numFmtId="2" fontId="0" fillId="3" borderId="2" xfId="0" applyNumberFormat="1" applyFill="1" applyBorder="1" applyAlignment="1">
      <alignment horizontal="justify" vertical="center" wrapText="1"/>
    </xf>
    <xf numFmtId="0" fontId="13" fillId="3" borderId="2" xfId="0" applyFont="1" applyFill="1" applyBorder="1" applyAlignment="1">
      <alignment horizontal="center" vertical="center" wrapText="1"/>
    </xf>
    <xf numFmtId="167" fontId="10" fillId="2" borderId="27" xfId="3" applyNumberFormat="1" applyFont="1" applyFill="1" applyBorder="1"/>
    <xf numFmtId="0" fontId="13" fillId="3" borderId="3" xfId="0" applyFont="1" applyFill="1" applyBorder="1" applyAlignment="1">
      <alignment horizontal="justify" vertical="center" wrapText="1"/>
    </xf>
    <xf numFmtId="0" fontId="14" fillId="3" borderId="9" xfId="0" applyFont="1" applyFill="1" applyBorder="1" applyAlignment="1">
      <alignment horizontal="center" vertical="center" wrapText="1"/>
    </xf>
    <xf numFmtId="167" fontId="10" fillId="3" borderId="26" xfId="3" applyNumberFormat="1" applyFont="1" applyFill="1" applyBorder="1"/>
    <xf numFmtId="0" fontId="14" fillId="2" borderId="5" xfId="0" applyFont="1" applyFill="1" applyBorder="1" applyAlignment="1">
      <alignment horizontal="justify" vertical="center" wrapText="1"/>
    </xf>
    <xf numFmtId="0" fontId="14" fillId="2" borderId="5" xfId="0" applyFont="1" applyFill="1" applyBorder="1" applyAlignment="1">
      <alignment horizontal="center" vertical="center" wrapText="1"/>
    </xf>
    <xf numFmtId="0" fontId="13" fillId="2" borderId="19" xfId="0" applyFont="1" applyFill="1" applyBorder="1" applyAlignment="1">
      <alignment horizontal="center" vertical="center" wrapText="1"/>
    </xf>
    <xf numFmtId="167" fontId="10" fillId="2" borderId="5" xfId="3" applyNumberFormat="1" applyFont="1" applyFill="1" applyBorder="1"/>
    <xf numFmtId="167" fontId="10" fillId="2" borderId="28" xfId="3" applyNumberFormat="1" applyFont="1" applyFill="1" applyBorder="1"/>
    <xf numFmtId="167" fontId="10" fillId="2" borderId="19" xfId="3" applyNumberFormat="1" applyFont="1" applyFill="1" applyBorder="1"/>
    <xf numFmtId="167" fontId="0" fillId="2" borderId="29" xfId="0" applyNumberFormat="1" applyFill="1" applyBorder="1"/>
    <xf numFmtId="167" fontId="10" fillId="2" borderId="30" xfId="3" applyNumberFormat="1" applyFont="1" applyFill="1" applyBorder="1"/>
    <xf numFmtId="167" fontId="10" fillId="2" borderId="1" xfId="3" applyNumberFormat="1" applyFont="1" applyFill="1" applyBorder="1" applyAlignment="1">
      <alignment horizontal="center" vertical="center"/>
    </xf>
    <xf numFmtId="167" fontId="10" fillId="2" borderId="31" xfId="3" applyNumberFormat="1" applyFont="1" applyFill="1" applyBorder="1"/>
    <xf numFmtId="167" fontId="10" fillId="2" borderId="4" xfId="3" applyNumberFormat="1" applyFont="1" applyFill="1" applyBorder="1" applyAlignment="1">
      <alignment horizontal="center" vertical="center"/>
    </xf>
    <xf numFmtId="0" fontId="15" fillId="2" borderId="21" xfId="0" applyFont="1" applyFill="1" applyBorder="1" applyAlignment="1">
      <alignment horizontal="center" vertical="center" wrapText="1"/>
    </xf>
    <xf numFmtId="0" fontId="15" fillId="2" borderId="0" xfId="0" applyFont="1" applyFill="1" applyAlignment="1">
      <alignment horizontal="center" vertical="center" wrapText="1"/>
    </xf>
    <xf numFmtId="167" fontId="15" fillId="2" borderId="0" xfId="0" applyNumberFormat="1" applyFont="1" applyFill="1" applyAlignment="1">
      <alignment horizontal="center"/>
    </xf>
    <xf numFmtId="0" fontId="23" fillId="5" borderId="21" xfId="0" applyFont="1" applyFill="1" applyBorder="1" applyAlignment="1">
      <alignment horizontal="center" vertical="center" wrapText="1"/>
    </xf>
    <xf numFmtId="0" fontId="24" fillId="9" borderId="0" xfId="0" applyFont="1" applyFill="1" applyAlignment="1">
      <alignment horizontal="center" vertical="center" wrapText="1"/>
    </xf>
    <xf numFmtId="0" fontId="24" fillId="9" borderId="27" xfId="0" applyFont="1" applyFill="1" applyBorder="1" applyAlignment="1">
      <alignment horizontal="center" vertical="center" wrapText="1"/>
    </xf>
    <xf numFmtId="2" fontId="24" fillId="7" borderId="33" xfId="0" applyNumberFormat="1" applyFont="1" applyFill="1" applyBorder="1" applyAlignment="1">
      <alignment horizontal="center" vertical="center" wrapText="1"/>
    </xf>
    <xf numFmtId="2" fontId="24" fillId="7" borderId="27" xfId="0" applyNumberFormat="1" applyFont="1" applyFill="1" applyBorder="1" applyAlignment="1">
      <alignment horizontal="center" vertical="center" wrapText="1"/>
    </xf>
    <xf numFmtId="2" fontId="24" fillId="6" borderId="33" xfId="0" applyNumberFormat="1" applyFont="1" applyFill="1" applyBorder="1" applyAlignment="1">
      <alignment horizontal="center" vertical="center" wrapText="1"/>
    </xf>
    <xf numFmtId="2" fontId="24" fillId="6" borderId="27" xfId="0" applyNumberFormat="1" applyFont="1" applyFill="1" applyBorder="1" applyAlignment="1">
      <alignment horizontal="center" vertical="center" wrapText="1"/>
    </xf>
    <xf numFmtId="2" fontId="24" fillId="8" borderId="33" xfId="0" applyNumberFormat="1" applyFont="1" applyFill="1" applyBorder="1" applyAlignment="1">
      <alignment horizontal="center" vertical="center" wrapText="1"/>
    </xf>
    <xf numFmtId="2" fontId="24" fillId="8" borderId="27" xfId="0" applyNumberFormat="1" applyFont="1" applyFill="1" applyBorder="1" applyAlignment="1">
      <alignment horizontal="center" vertical="center" wrapText="1"/>
    </xf>
    <xf numFmtId="0" fontId="24" fillId="10" borderId="34" xfId="0" applyFont="1" applyFill="1" applyBorder="1" applyAlignment="1">
      <alignment horizontal="center" vertical="center" wrapText="1"/>
    </xf>
    <xf numFmtId="168" fontId="24" fillId="10" borderId="34" xfId="1" applyNumberFormat="1" applyFont="1" applyFill="1" applyBorder="1" applyAlignment="1">
      <alignment horizontal="center" vertical="center" wrapText="1"/>
    </xf>
    <xf numFmtId="0" fontId="0" fillId="0" borderId="0" xfId="0" applyAlignment="1">
      <alignment horizontal="center"/>
    </xf>
    <xf numFmtId="169" fontId="25" fillId="11" borderId="1" xfId="0" applyNumberFormat="1" applyFont="1" applyFill="1" applyBorder="1" applyAlignment="1">
      <alignment horizontal="center" vertical="center" wrapText="1"/>
    </xf>
    <xf numFmtId="165" fontId="10" fillId="0" borderId="1" xfId="1" applyFont="1" applyBorder="1"/>
    <xf numFmtId="0" fontId="25" fillId="11" borderId="1" xfId="0" applyFont="1" applyFill="1" applyBorder="1" applyAlignment="1">
      <alignment horizontal="center" vertical="center"/>
    </xf>
    <xf numFmtId="165" fontId="10" fillId="0" borderId="1" xfId="1" applyFont="1" applyBorder="1" applyAlignment="1">
      <alignment horizontal="left"/>
    </xf>
    <xf numFmtId="0" fontId="0" fillId="0" borderId="1" xfId="0" applyBorder="1" applyAlignment="1">
      <alignment horizontal="center"/>
    </xf>
    <xf numFmtId="168" fontId="10" fillId="0" borderId="0" xfId="1" applyNumberFormat="1" applyFont="1"/>
    <xf numFmtId="168" fontId="10" fillId="0" borderId="1" xfId="1" applyNumberFormat="1" applyFont="1" applyBorder="1"/>
    <xf numFmtId="0" fontId="0" fillId="0" borderId="1" xfId="0" applyBorder="1" applyAlignment="1">
      <alignment horizontal="center" vertical="top"/>
    </xf>
    <xf numFmtId="0" fontId="0" fillId="0" borderId="1" xfId="0" applyBorder="1" applyAlignment="1">
      <alignment horizontal="left" vertical="top"/>
    </xf>
    <xf numFmtId="0" fontId="0" fillId="0" borderId="1" xfId="0" applyBorder="1"/>
    <xf numFmtId="0" fontId="0" fillId="0" borderId="1" xfId="0" applyBorder="1" applyAlignment="1">
      <alignment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4" xfId="0" applyBorder="1" applyAlignment="1">
      <alignment vertical="center" wrapText="1"/>
    </xf>
    <xf numFmtId="0" fontId="0" fillId="0" borderId="0" xfId="0" applyAlignment="1">
      <alignment vertical="top" wrapText="1"/>
    </xf>
    <xf numFmtId="168" fontId="10" fillId="0" borderId="32" xfId="1" applyNumberFormat="1" applyFont="1" applyBorder="1"/>
    <xf numFmtId="168" fontId="10" fillId="0" borderId="32" xfId="1" applyNumberFormat="1" applyFont="1" applyBorder="1" applyAlignment="1">
      <alignment wrapText="1"/>
    </xf>
    <xf numFmtId="0" fontId="0" fillId="0" borderId="36" xfId="0" applyBorder="1" applyAlignment="1">
      <alignment horizontal="center" vertical="center"/>
    </xf>
    <xf numFmtId="0" fontId="0" fillId="0" borderId="4" xfId="0" applyBorder="1" applyAlignment="1">
      <alignment vertical="center"/>
    </xf>
    <xf numFmtId="0" fontId="0" fillId="0" borderId="4" xfId="0" applyBorder="1" applyAlignment="1">
      <alignment horizontal="center" vertical="center"/>
    </xf>
    <xf numFmtId="0" fontId="14" fillId="0" borderId="1" xfId="0" applyFont="1" applyBorder="1" applyAlignment="1">
      <alignment horizontal="center"/>
    </xf>
    <xf numFmtId="0" fontId="0" fillId="0" borderId="1" xfId="0" applyBorder="1" applyAlignment="1">
      <alignment vertical="top"/>
    </xf>
    <xf numFmtId="0" fontId="0" fillId="0" borderId="1" xfId="0" applyBorder="1" applyAlignment="1">
      <alignment vertical="top" wrapText="1"/>
    </xf>
    <xf numFmtId="169" fontId="26" fillId="0" borderId="1" xfId="0" applyNumberFormat="1" applyFont="1" applyBorder="1" applyAlignment="1">
      <alignment horizontal="right" vertical="center"/>
    </xf>
    <xf numFmtId="0" fontId="0" fillId="0" borderId="1" xfId="0" applyBorder="1" applyAlignment="1">
      <alignment horizontal="center" vertical="center" wrapText="1"/>
    </xf>
    <xf numFmtId="0" fontId="0" fillId="0" borderId="1" xfId="0" applyBorder="1" applyAlignment="1">
      <alignment horizontal="justify" vertical="center"/>
    </xf>
    <xf numFmtId="0" fontId="0" fillId="0" borderId="9" xfId="0" applyBorder="1" applyAlignment="1">
      <alignment horizontal="justify" vertical="center" wrapText="1"/>
    </xf>
    <xf numFmtId="0" fontId="0" fillId="0" borderId="1" xfId="0" applyBorder="1" applyAlignment="1">
      <alignment horizontal="justify" vertical="center" wrapText="1"/>
    </xf>
    <xf numFmtId="0" fontId="0" fillId="0" borderId="35"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wrapText="1"/>
    </xf>
    <xf numFmtId="0" fontId="0" fillId="12" borderId="5" xfId="0" applyFill="1" applyBorder="1" applyAlignment="1">
      <alignment horizontal="center" vertical="center" wrapText="1"/>
    </xf>
    <xf numFmtId="0" fontId="0" fillId="12" borderId="1" xfId="0" applyFill="1" applyBorder="1" applyAlignment="1">
      <alignment horizontal="center"/>
    </xf>
    <xf numFmtId="0" fontId="0" fillId="12" borderId="1" xfId="0" applyFill="1" applyBorder="1"/>
    <xf numFmtId="0" fontId="11" fillId="12" borderId="1" xfId="0" applyFont="1" applyFill="1" applyBorder="1" applyAlignment="1">
      <alignment wrapText="1"/>
    </xf>
    <xf numFmtId="168" fontId="10" fillId="12" borderId="1" xfId="1" applyNumberFormat="1" applyFont="1" applyFill="1" applyBorder="1"/>
    <xf numFmtId="0" fontId="0" fillId="12" borderId="1" xfId="0" applyFill="1" applyBorder="1" applyAlignment="1">
      <alignment wrapText="1"/>
    </xf>
    <xf numFmtId="0" fontId="0" fillId="12" borderId="1" xfId="0" applyFill="1" applyBorder="1" applyAlignment="1">
      <alignment horizontal="center" vertical="center" wrapText="1"/>
    </xf>
    <xf numFmtId="0" fontId="0" fillId="12" borderId="1" xfId="0" applyFill="1" applyBorder="1" applyAlignment="1">
      <alignment horizontal="center" vertical="top"/>
    </xf>
    <xf numFmtId="0" fontId="0" fillId="12" borderId="1" xfId="0" applyFill="1" applyBorder="1" applyAlignment="1">
      <alignment vertical="top"/>
    </xf>
    <xf numFmtId="0" fontId="0" fillId="0" borderId="35" xfId="0" applyBorder="1" applyAlignment="1">
      <alignment horizontal="center"/>
    </xf>
    <xf numFmtId="0" fontId="27" fillId="13" borderId="1" xfId="0" applyFont="1" applyFill="1" applyBorder="1" applyAlignment="1">
      <alignment horizontal="center" vertical="center"/>
    </xf>
    <xf numFmtId="169" fontId="27" fillId="13" borderId="1" xfId="0" applyNumberFormat="1" applyFont="1" applyFill="1" applyBorder="1" applyAlignment="1">
      <alignment horizontal="center" vertical="center" wrapText="1"/>
    </xf>
    <xf numFmtId="0" fontId="28" fillId="13" borderId="1" xfId="0" applyFont="1" applyFill="1" applyBorder="1" applyAlignment="1">
      <alignment horizontal="left" wrapText="1"/>
    </xf>
    <xf numFmtId="0" fontId="28" fillId="13" borderId="1" xfId="0" applyFont="1" applyFill="1" applyBorder="1" applyAlignment="1">
      <alignment wrapText="1"/>
    </xf>
    <xf numFmtId="0" fontId="29" fillId="0" borderId="1" xfId="0" applyFont="1" applyBorder="1" applyAlignment="1">
      <alignment vertical="top"/>
    </xf>
    <xf numFmtId="0" fontId="29" fillId="0" borderId="1" xfId="0" applyFont="1" applyBorder="1" applyAlignment="1">
      <alignment horizontal="left" vertical="top" wrapText="1"/>
    </xf>
    <xf numFmtId="0" fontId="29" fillId="0" borderId="1" xfId="0" applyFont="1" applyBorder="1" applyAlignment="1">
      <alignment horizontal="center" vertical="top"/>
    </xf>
    <xf numFmtId="0" fontId="29" fillId="0" borderId="1" xfId="0" applyFont="1" applyBorder="1" applyAlignment="1">
      <alignment vertical="top" wrapText="1"/>
    </xf>
    <xf numFmtId="0" fontId="29" fillId="0" borderId="1" xfId="0" applyFont="1" applyBorder="1"/>
    <xf numFmtId="0" fontId="29" fillId="0" borderId="1" xfId="0" applyFont="1" applyBorder="1" applyAlignment="1">
      <alignment horizontal="left" vertical="top" indent="2"/>
    </xf>
    <xf numFmtId="0" fontId="29" fillId="0" borderId="1" xfId="0" applyFont="1" applyBorder="1" applyAlignment="1">
      <alignment horizontal="right" vertical="top"/>
    </xf>
    <xf numFmtId="0" fontId="29" fillId="0" borderId="1" xfId="0" applyFont="1" applyBorder="1" applyAlignment="1">
      <alignment horizontal="center"/>
    </xf>
    <xf numFmtId="0" fontId="29" fillId="0" borderId="1" xfId="0" applyFont="1" applyBorder="1" applyAlignment="1">
      <alignment horizontal="left" vertical="center" wrapText="1"/>
    </xf>
    <xf numFmtId="0" fontId="29" fillId="0" borderId="1" xfId="0" applyFont="1" applyBorder="1" applyAlignment="1">
      <alignment horizontal="justify" vertical="center"/>
    </xf>
    <xf numFmtId="0" fontId="29" fillId="2" borderId="1" xfId="0" applyFont="1" applyFill="1" applyBorder="1" applyAlignment="1">
      <alignment horizontal="left" vertical="center" wrapText="1"/>
    </xf>
    <xf numFmtId="0" fontId="29" fillId="2" borderId="1" xfId="0" applyFont="1" applyFill="1" applyBorder="1" applyAlignment="1">
      <alignment wrapText="1"/>
    </xf>
    <xf numFmtId="0" fontId="29" fillId="2" borderId="1" xfId="0" applyFont="1" applyFill="1" applyBorder="1" applyAlignment="1">
      <alignment horizontal="left" wrapText="1"/>
    </xf>
    <xf numFmtId="0" fontId="27" fillId="13" borderId="1" xfId="0" applyFont="1" applyFill="1" applyBorder="1" applyAlignment="1">
      <alignment horizontal="left" wrapText="1"/>
    </xf>
    <xf numFmtId="0" fontId="29" fillId="0" borderId="1" xfId="0" applyFont="1" applyBorder="1" applyAlignment="1">
      <alignment wrapText="1"/>
    </xf>
    <xf numFmtId="0" fontId="28" fillId="13" borderId="1" xfId="0" applyFont="1" applyFill="1" applyBorder="1" applyAlignment="1">
      <alignment vertical="center" wrapText="1"/>
    </xf>
    <xf numFmtId="0" fontId="28" fillId="13" borderId="1" xfId="0" applyFont="1" applyFill="1" applyBorder="1" applyAlignment="1">
      <alignment horizontal="left" vertical="center" wrapText="1"/>
    </xf>
    <xf numFmtId="0" fontId="29" fillId="0" borderId="1" xfId="0" applyFont="1" applyBorder="1" applyAlignment="1">
      <alignment vertical="center"/>
    </xf>
    <xf numFmtId="0" fontId="11" fillId="2" borderId="0" xfId="6" applyFont="1" applyFill="1" applyAlignment="1">
      <alignment vertical="center"/>
    </xf>
    <xf numFmtId="0" fontId="30" fillId="2" borderId="0" xfId="6" applyFont="1" applyFill="1" applyAlignment="1">
      <alignment vertical="center"/>
    </xf>
    <xf numFmtId="0" fontId="11" fillId="2" borderId="0" xfId="6" applyFont="1" applyFill="1" applyAlignment="1">
      <alignment horizontal="justify" vertical="center" wrapText="1"/>
    </xf>
    <xf numFmtId="0" fontId="11" fillId="2" borderId="0" xfId="6" applyFont="1" applyFill="1" applyAlignment="1">
      <alignment horizontal="center" vertical="center" wrapText="1"/>
    </xf>
    <xf numFmtId="168" fontId="11" fillId="2" borderId="0" xfId="1" applyNumberFormat="1" applyFont="1" applyFill="1" applyAlignment="1">
      <alignment horizontal="center" vertical="center"/>
    </xf>
    <xf numFmtId="0" fontId="11" fillId="0" borderId="0" xfId="6" applyFont="1" applyAlignment="1">
      <alignment vertical="center"/>
    </xf>
    <xf numFmtId="0" fontId="12" fillId="14" borderId="37" xfId="6" applyFont="1" applyFill="1" applyBorder="1" applyAlignment="1">
      <alignment horizontal="center" vertical="center" wrapText="1"/>
    </xf>
    <xf numFmtId="168" fontId="12" fillId="14" borderId="37" xfId="1" applyNumberFormat="1" applyFont="1" applyFill="1" applyBorder="1" applyAlignment="1" applyProtection="1">
      <alignment horizontal="center" vertical="center" wrapText="1"/>
    </xf>
    <xf numFmtId="168" fontId="12" fillId="14" borderId="37" xfId="2" applyNumberFormat="1" applyFont="1" applyFill="1" applyBorder="1" applyAlignment="1">
      <alignment horizontal="center" vertical="center" wrapText="1"/>
    </xf>
    <xf numFmtId="0" fontId="12" fillId="0" borderId="0" xfId="6" applyFont="1" applyAlignment="1">
      <alignment horizontal="center" vertical="center" wrapText="1"/>
    </xf>
    <xf numFmtId="0" fontId="12" fillId="2" borderId="0" xfId="6" applyFont="1" applyFill="1" applyAlignment="1">
      <alignment horizontal="center" vertical="center" wrapText="1"/>
    </xf>
    <xf numFmtId="0" fontId="14" fillId="15" borderId="3" xfId="0" applyFont="1" applyFill="1" applyBorder="1" applyAlignment="1">
      <alignment horizontal="justify" vertical="center" wrapText="1"/>
    </xf>
    <xf numFmtId="0" fontId="14" fillId="15" borderId="3" xfId="6" applyFont="1" applyFill="1" applyBorder="1" applyAlignment="1">
      <alignment horizontal="center" vertical="center"/>
    </xf>
    <xf numFmtId="168" fontId="13" fillId="15" borderId="3" xfId="1" applyNumberFormat="1" applyFont="1" applyFill="1" applyBorder="1" applyAlignment="1" applyProtection="1">
      <alignment horizontal="center" vertical="center" wrapText="1"/>
    </xf>
    <xf numFmtId="0" fontId="14" fillId="0" borderId="0" xfId="6" applyFont="1" applyAlignment="1">
      <alignment vertical="center"/>
    </xf>
    <xf numFmtId="0" fontId="14" fillId="15" borderId="0" xfId="6" applyFont="1" applyFill="1" applyAlignment="1">
      <alignment vertical="center"/>
    </xf>
    <xf numFmtId="0" fontId="14" fillId="15" borderId="1" xfId="0" applyFont="1" applyFill="1" applyBorder="1" applyAlignment="1">
      <alignment horizontal="justify" vertical="center" wrapText="1"/>
    </xf>
    <xf numFmtId="0" fontId="14" fillId="15" borderId="1" xfId="6" applyFont="1" applyFill="1" applyBorder="1" applyAlignment="1">
      <alignment horizontal="center" vertical="center"/>
    </xf>
    <xf numFmtId="168" fontId="13" fillId="15" borderId="1" xfId="1" applyNumberFormat="1" applyFont="1" applyFill="1" applyBorder="1" applyAlignment="1" applyProtection="1">
      <alignment horizontal="center" vertical="center" wrapText="1"/>
    </xf>
    <xf numFmtId="0" fontId="16" fillId="15" borderId="1" xfId="6" applyFont="1" applyFill="1" applyBorder="1" applyAlignment="1">
      <alignment horizontal="justify" vertical="center" wrapText="1"/>
    </xf>
    <xf numFmtId="0" fontId="14" fillId="15" borderId="2" xfId="6" applyFont="1" applyFill="1" applyBorder="1" applyAlignment="1">
      <alignment horizontal="justify" vertical="center" wrapText="1"/>
    </xf>
    <xf numFmtId="0" fontId="14" fillId="15" borderId="2" xfId="6" applyFont="1" applyFill="1" applyBorder="1" applyAlignment="1">
      <alignment horizontal="center" vertical="center"/>
    </xf>
    <xf numFmtId="168" fontId="13" fillId="15" borderId="2" xfId="1" applyNumberFormat="1" applyFont="1" applyFill="1" applyBorder="1" applyAlignment="1" applyProtection="1">
      <alignment horizontal="center" vertical="center" wrapText="1"/>
    </xf>
    <xf numFmtId="0" fontId="11" fillId="15" borderId="0" xfId="6" applyFont="1" applyFill="1" applyAlignment="1">
      <alignment vertical="center"/>
    </xf>
    <xf numFmtId="0" fontId="14" fillId="15" borderId="4" xfId="6" applyFont="1" applyFill="1" applyBorder="1" applyAlignment="1">
      <alignment horizontal="justify" vertical="center" wrapText="1"/>
    </xf>
    <xf numFmtId="0" fontId="14" fillId="15" borderId="4" xfId="6" applyFont="1" applyFill="1" applyBorder="1" applyAlignment="1">
      <alignment horizontal="center" vertical="center"/>
    </xf>
    <xf numFmtId="168" fontId="13" fillId="15" borderId="4" xfId="1" applyNumberFormat="1" applyFont="1" applyFill="1" applyBorder="1" applyAlignment="1" applyProtection="1">
      <alignment horizontal="center" vertical="center" wrapText="1"/>
    </xf>
    <xf numFmtId="0" fontId="14" fillId="15" borderId="1" xfId="6" applyFont="1" applyFill="1" applyBorder="1" applyAlignment="1">
      <alignment horizontal="justify" vertical="center" wrapText="1"/>
    </xf>
    <xf numFmtId="0" fontId="14" fillId="15" borderId="4" xfId="6" applyFont="1" applyFill="1" applyBorder="1" applyAlignment="1">
      <alignment horizontal="justify" vertical="center"/>
    </xf>
    <xf numFmtId="0" fontId="14" fillId="16" borderId="3" xfId="0" applyFont="1" applyFill="1" applyBorder="1" applyAlignment="1">
      <alignment horizontal="justify" vertical="center" wrapText="1"/>
    </xf>
    <xf numFmtId="0" fontId="14" fillId="16" borderId="3" xfId="0" applyFont="1" applyFill="1" applyBorder="1" applyAlignment="1">
      <alignment horizontal="center" vertical="center" wrapText="1"/>
    </xf>
    <xf numFmtId="168" fontId="14" fillId="16" borderId="3" xfId="1" applyNumberFormat="1" applyFont="1" applyFill="1" applyBorder="1" applyAlignment="1">
      <alignment horizontal="center" vertical="center" wrapText="1"/>
    </xf>
    <xf numFmtId="0" fontId="16" fillId="16" borderId="1" xfId="0" applyFont="1" applyFill="1" applyBorder="1" applyAlignment="1">
      <alignment horizontal="justify" vertical="center" wrapText="1"/>
    </xf>
    <xf numFmtId="0" fontId="14" fillId="16" borderId="1" xfId="0" applyFont="1" applyFill="1" applyBorder="1" applyAlignment="1">
      <alignment horizontal="center" vertical="center" wrapText="1"/>
    </xf>
    <xf numFmtId="168" fontId="14" fillId="16" borderId="1" xfId="1" applyNumberFormat="1" applyFont="1" applyFill="1" applyBorder="1" applyAlignment="1">
      <alignment horizontal="center" vertical="center" wrapText="1"/>
    </xf>
    <xf numFmtId="0" fontId="14" fillId="16" borderId="1" xfId="0" applyFont="1" applyFill="1" applyBorder="1" applyAlignment="1">
      <alignment horizontal="justify" vertical="center" wrapText="1"/>
    </xf>
    <xf numFmtId="0" fontId="14" fillId="16" borderId="2" xfId="0" applyFont="1" applyFill="1" applyBorder="1" applyAlignment="1">
      <alignment horizontal="justify" vertical="center" wrapText="1"/>
    </xf>
    <xf numFmtId="0" fontId="14" fillId="16" borderId="2" xfId="0" applyFont="1" applyFill="1" applyBorder="1" applyAlignment="1">
      <alignment horizontal="center" vertical="center" wrapText="1"/>
    </xf>
    <xf numFmtId="168" fontId="14" fillId="16" borderId="2" xfId="1" applyNumberFormat="1" applyFont="1" applyFill="1" applyBorder="1" applyAlignment="1">
      <alignment horizontal="center" vertical="center" wrapText="1"/>
    </xf>
    <xf numFmtId="0" fontId="30" fillId="2" borderId="0" xfId="6" applyFont="1" applyFill="1" applyAlignment="1">
      <alignment horizontal="center" vertical="center" wrapText="1"/>
    </xf>
    <xf numFmtId="168" fontId="11" fillId="2" borderId="0" xfId="1" applyNumberFormat="1" applyFont="1" applyFill="1" applyBorder="1" applyAlignment="1">
      <alignment horizontal="center" vertical="center" wrapText="1"/>
    </xf>
    <xf numFmtId="167" fontId="11" fillId="2" borderId="0" xfId="3" applyNumberFormat="1" applyFont="1" applyFill="1" applyAlignment="1">
      <alignment vertical="center"/>
    </xf>
    <xf numFmtId="165" fontId="10" fillId="0" borderId="1" xfId="1" applyFont="1" applyBorder="1" applyAlignment="1">
      <alignment horizontal="center" vertical="center"/>
    </xf>
    <xf numFmtId="0" fontId="0" fillId="0" borderId="1" xfId="0" applyBorder="1" applyAlignment="1">
      <alignment vertical="center"/>
    </xf>
    <xf numFmtId="2" fontId="24" fillId="7" borderId="32" xfId="0" applyNumberFormat="1" applyFont="1" applyFill="1" applyBorder="1" applyAlignment="1">
      <alignment horizontal="center" vertical="center" wrapText="1"/>
    </xf>
    <xf numFmtId="2" fontId="24" fillId="6" borderId="32" xfId="0" applyNumberFormat="1" applyFont="1" applyFill="1" applyBorder="1" applyAlignment="1">
      <alignment horizontal="center" vertical="center" wrapText="1"/>
    </xf>
    <xf numFmtId="2" fontId="24" fillId="8" borderId="32"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25" fillId="11"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1" fontId="14" fillId="15" borderId="1" xfId="3" applyNumberFormat="1" applyFont="1" applyFill="1" applyBorder="1" applyAlignment="1">
      <alignment horizontal="center" vertical="center" wrapText="1"/>
    </xf>
    <xf numFmtId="1" fontId="14" fillId="15" borderId="4" xfId="3" applyNumberFormat="1" applyFont="1" applyFill="1" applyBorder="1" applyAlignment="1">
      <alignment horizontal="center" vertical="center" wrapText="1"/>
    </xf>
    <xf numFmtId="0" fontId="14" fillId="15" borderId="30" xfId="6" applyFont="1" applyFill="1" applyBorder="1" applyAlignment="1">
      <alignment horizontal="center" vertical="center"/>
    </xf>
    <xf numFmtId="0" fontId="14" fillId="15" borderId="38" xfId="6" applyFont="1" applyFill="1" applyBorder="1" applyAlignment="1">
      <alignment horizontal="center" vertical="center"/>
    </xf>
    <xf numFmtId="0" fontId="8" fillId="17" borderId="1" xfId="0" applyFont="1" applyFill="1" applyBorder="1" applyAlignment="1">
      <alignment horizontal="center" vertical="center" wrapText="1"/>
    </xf>
    <xf numFmtId="0" fontId="12" fillId="0" borderId="0" xfId="0" applyFont="1" applyAlignment="1">
      <alignment horizontal="right" vertical="center" wrapText="1"/>
    </xf>
    <xf numFmtId="0" fontId="8" fillId="17" borderId="12" xfId="0" applyFont="1" applyFill="1" applyBorder="1" applyAlignment="1">
      <alignment horizontal="center" vertical="center"/>
    </xf>
    <xf numFmtId="0" fontId="16" fillId="17" borderId="30" xfId="0" applyFont="1" applyFill="1" applyBorder="1" applyAlignment="1">
      <alignment horizontal="center" vertical="center" wrapText="1"/>
    </xf>
    <xf numFmtId="42" fontId="10" fillId="2" borderId="30" xfId="4" applyFont="1" applyFill="1" applyBorder="1" applyAlignment="1">
      <alignment vertical="center"/>
    </xf>
    <xf numFmtId="0" fontId="12" fillId="0" borderId="52" xfId="0" applyFont="1" applyBorder="1" applyAlignment="1">
      <alignment horizontal="right" vertical="center" wrapText="1"/>
    </xf>
    <xf numFmtId="0" fontId="0" fillId="0" borderId="53" xfId="0" applyBorder="1" applyAlignment="1">
      <alignment vertical="center"/>
    </xf>
    <xf numFmtId="42" fontId="0" fillId="17" borderId="30" xfId="0" applyNumberFormat="1" applyFill="1" applyBorder="1" applyAlignment="1">
      <alignment vertical="center"/>
    </xf>
    <xf numFmtId="164" fontId="0" fillId="17" borderId="30" xfId="0" applyNumberFormat="1" applyFill="1" applyBorder="1" applyAlignment="1">
      <alignment vertical="center"/>
    </xf>
    <xf numFmtId="164" fontId="0" fillId="17" borderId="31" xfId="0" applyNumberFormat="1" applyFill="1" applyBorder="1" applyAlignment="1">
      <alignment vertical="center"/>
    </xf>
    <xf numFmtId="0" fontId="0" fillId="2" borderId="12" xfId="0" applyFill="1" applyBorder="1" applyAlignment="1">
      <alignment horizontal="center" vertical="center"/>
    </xf>
    <xf numFmtId="0" fontId="0" fillId="2" borderId="50" xfId="0" applyFill="1" applyBorder="1" applyAlignment="1">
      <alignment vertical="center" wrapText="1"/>
    </xf>
    <xf numFmtId="0" fontId="0" fillId="2" borderId="1" xfId="0" applyFill="1" applyBorder="1" applyAlignment="1">
      <alignment vertical="center" wrapText="1"/>
    </xf>
    <xf numFmtId="0" fontId="0" fillId="2" borderId="1" xfId="0" applyFill="1" applyBorder="1"/>
    <xf numFmtId="0" fontId="0" fillId="0" borderId="0" xfId="0" applyAlignment="1">
      <alignment horizontal="left"/>
    </xf>
    <xf numFmtId="0" fontId="0" fillId="2" borderId="49" xfId="0" applyFill="1" applyBorder="1" applyAlignment="1">
      <alignment vertical="center"/>
    </xf>
    <xf numFmtId="0" fontId="0" fillId="2" borderId="51" xfId="0" applyFill="1" applyBorder="1" applyAlignment="1">
      <alignment vertical="center"/>
    </xf>
    <xf numFmtId="0" fontId="20" fillId="3" borderId="3"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2" fontId="24" fillId="6" borderId="32" xfId="0" applyNumberFormat="1" applyFont="1" applyFill="1" applyBorder="1" applyAlignment="1">
      <alignment horizontal="center" vertical="center" wrapText="1"/>
    </xf>
    <xf numFmtId="2" fontId="24" fillId="6" borderId="28" xfId="0" applyNumberFormat="1" applyFont="1" applyFill="1" applyBorder="1" applyAlignment="1">
      <alignment horizontal="center" vertical="center" wrapText="1"/>
    </xf>
    <xf numFmtId="2" fontId="24" fillId="6" borderId="38" xfId="0" applyNumberFormat="1" applyFont="1" applyFill="1" applyBorder="1" applyAlignment="1">
      <alignment horizontal="center" vertical="center" wrapText="1"/>
    </xf>
    <xf numFmtId="0" fontId="31" fillId="2" borderId="0" xfId="0" applyFont="1" applyFill="1" applyAlignment="1">
      <alignment horizontal="center" wrapText="1"/>
    </xf>
    <xf numFmtId="0" fontId="24" fillId="10" borderId="24" xfId="0" applyFont="1" applyFill="1" applyBorder="1" applyAlignment="1">
      <alignment horizontal="center" vertical="center" wrapText="1"/>
    </xf>
    <xf numFmtId="0" fontId="24" fillId="10" borderId="22" xfId="0" applyFont="1" applyFill="1" applyBorder="1" applyAlignment="1">
      <alignment horizontal="center" vertical="center" wrapText="1"/>
    </xf>
    <xf numFmtId="0" fontId="24" fillId="10" borderId="40" xfId="0" applyFont="1" applyFill="1" applyBorder="1" applyAlignment="1">
      <alignment horizontal="center" vertical="center" wrapText="1"/>
    </xf>
    <xf numFmtId="167" fontId="0" fillId="3" borderId="37" xfId="0" applyNumberFormat="1" applyFill="1" applyBorder="1" applyAlignment="1">
      <alignment horizontal="center" vertical="center" wrapText="1"/>
    </xf>
    <xf numFmtId="0" fontId="0" fillId="3" borderId="34" xfId="0" applyFill="1" applyBorder="1" applyAlignment="1">
      <alignment horizontal="center" vertical="center" wrapText="1"/>
    </xf>
    <xf numFmtId="0" fontId="0" fillId="3" borderId="25" xfId="0" applyFill="1" applyBorder="1" applyAlignment="1">
      <alignment horizontal="center" vertical="center" wrapText="1"/>
    </xf>
    <xf numFmtId="168" fontId="10" fillId="3" borderId="37" xfId="1" applyNumberFormat="1" applyFont="1" applyFill="1" applyBorder="1" applyAlignment="1">
      <alignment horizontal="center" vertical="center" wrapText="1"/>
    </xf>
    <xf numFmtId="168" fontId="10" fillId="3" borderId="34" xfId="1" applyNumberFormat="1" applyFont="1" applyFill="1" applyBorder="1" applyAlignment="1">
      <alignment horizontal="center" vertical="center" wrapText="1"/>
    </xf>
    <xf numFmtId="168" fontId="10" fillId="3" borderId="25" xfId="1" applyNumberFormat="1" applyFont="1" applyFill="1" applyBorder="1" applyAlignment="1">
      <alignment horizontal="center" vertical="center" wrapText="1"/>
    </xf>
    <xf numFmtId="2" fontId="24" fillId="7" borderId="28" xfId="0" applyNumberFormat="1" applyFont="1" applyFill="1" applyBorder="1" applyAlignment="1">
      <alignment horizontal="center" vertical="center" wrapText="1"/>
    </xf>
    <xf numFmtId="2" fontId="24" fillId="7" borderId="31" xfId="0" applyNumberFormat="1" applyFont="1" applyFill="1" applyBorder="1" applyAlignment="1">
      <alignment horizontal="center" vertical="center" wrapText="1"/>
    </xf>
    <xf numFmtId="2" fontId="24" fillId="7" borderId="5" xfId="0" applyNumberFormat="1" applyFont="1" applyFill="1" applyBorder="1" applyAlignment="1">
      <alignment horizontal="center" vertical="center" wrapText="1"/>
    </xf>
    <xf numFmtId="2" fontId="24" fillId="7" borderId="2" xfId="0" applyNumberFormat="1" applyFont="1" applyFill="1" applyBorder="1" applyAlignment="1">
      <alignment horizontal="center" vertical="center" wrapText="1"/>
    </xf>
    <xf numFmtId="2" fontId="24" fillId="7" borderId="26" xfId="0" applyNumberFormat="1" applyFont="1" applyFill="1" applyBorder="1" applyAlignment="1">
      <alignment horizontal="center" vertical="center" wrapText="1"/>
    </xf>
    <xf numFmtId="2" fontId="24" fillId="7" borderId="13" xfId="0" applyNumberFormat="1" applyFont="1" applyFill="1" applyBorder="1" applyAlignment="1">
      <alignment horizontal="center" vertical="center" wrapText="1"/>
    </xf>
    <xf numFmtId="2" fontId="24" fillId="8" borderId="26" xfId="0" applyNumberFormat="1" applyFont="1" applyFill="1" applyBorder="1" applyAlignment="1">
      <alignment horizontal="center" vertical="center" wrapText="1"/>
    </xf>
    <xf numFmtId="2" fontId="24" fillId="8" borderId="17" xfId="0" applyNumberFormat="1" applyFont="1" applyFill="1" applyBorder="1" applyAlignment="1">
      <alignment horizontal="center" vertical="center" wrapText="1"/>
    </xf>
    <xf numFmtId="2" fontId="24" fillId="8" borderId="32" xfId="0" applyNumberFormat="1" applyFont="1" applyFill="1" applyBorder="1" applyAlignment="1">
      <alignment horizontal="center" vertical="center" wrapText="1"/>
    </xf>
    <xf numFmtId="167" fontId="32" fillId="7" borderId="21" xfId="3" applyNumberFormat="1" applyFont="1" applyFill="1" applyBorder="1" applyAlignment="1">
      <alignment horizontal="center"/>
    </xf>
    <xf numFmtId="167" fontId="32" fillId="7" borderId="41" xfId="3" applyNumberFormat="1" applyFont="1" applyFill="1" applyBorder="1" applyAlignment="1">
      <alignment horizontal="center"/>
    </xf>
    <xf numFmtId="167" fontId="32" fillId="7" borderId="42" xfId="3" applyNumberFormat="1" applyFont="1" applyFill="1" applyBorder="1" applyAlignment="1">
      <alignment horizontal="center"/>
    </xf>
    <xf numFmtId="167" fontId="32" fillId="6" borderId="21" xfId="3" applyNumberFormat="1" applyFont="1" applyFill="1" applyBorder="1" applyAlignment="1">
      <alignment horizontal="center"/>
    </xf>
    <xf numFmtId="167" fontId="32" fillId="6" borderId="41" xfId="3" applyNumberFormat="1" applyFont="1" applyFill="1" applyBorder="1" applyAlignment="1">
      <alignment horizontal="center"/>
    </xf>
    <xf numFmtId="167" fontId="32" fillId="6" borderId="42" xfId="3" applyNumberFormat="1" applyFont="1" applyFill="1" applyBorder="1" applyAlignment="1">
      <alignment horizontal="center"/>
    </xf>
    <xf numFmtId="167" fontId="19" fillId="3" borderId="21" xfId="3" applyNumberFormat="1" applyFont="1" applyFill="1" applyBorder="1" applyAlignment="1">
      <alignment horizontal="center"/>
    </xf>
    <xf numFmtId="167" fontId="19" fillId="3" borderId="41" xfId="3" applyNumberFormat="1" applyFont="1" applyFill="1" applyBorder="1" applyAlignment="1">
      <alignment horizontal="center"/>
    </xf>
    <xf numFmtId="167" fontId="19" fillId="3" borderId="43" xfId="3" applyNumberFormat="1" applyFont="1" applyFill="1" applyBorder="1" applyAlignment="1">
      <alignment horizontal="center"/>
    </xf>
    <xf numFmtId="167" fontId="19" fillId="3" borderId="44" xfId="3" applyNumberFormat="1" applyFont="1" applyFill="1" applyBorder="1" applyAlignment="1">
      <alignment horizontal="center"/>
    </xf>
    <xf numFmtId="167" fontId="0" fillId="3" borderId="37" xfId="0" applyNumberFormat="1" applyFill="1" applyBorder="1" applyAlignment="1">
      <alignment horizontal="center" vertical="center"/>
    </xf>
    <xf numFmtId="0" fontId="0" fillId="3" borderId="34" xfId="0" applyFill="1" applyBorder="1" applyAlignment="1">
      <alignment horizontal="center" vertical="center"/>
    </xf>
    <xf numFmtId="0" fontId="0" fillId="3" borderId="25" xfId="0" applyFill="1" applyBorder="1" applyAlignment="1">
      <alignment horizontal="center" vertical="center"/>
    </xf>
    <xf numFmtId="168" fontId="10" fillId="3" borderId="37" xfId="1" applyNumberFormat="1" applyFont="1" applyFill="1" applyBorder="1" applyAlignment="1">
      <alignment horizontal="center" vertical="center"/>
    </xf>
    <xf numFmtId="168" fontId="10" fillId="3" borderId="34" xfId="1" applyNumberFormat="1" applyFont="1" applyFill="1" applyBorder="1" applyAlignment="1">
      <alignment horizontal="center" vertical="center"/>
    </xf>
    <xf numFmtId="168" fontId="10" fillId="3" borderId="25" xfId="1" applyNumberFormat="1" applyFont="1" applyFill="1" applyBorder="1" applyAlignment="1">
      <alignment horizontal="center" vertical="center"/>
    </xf>
    <xf numFmtId="168" fontId="10" fillId="2" borderId="34" xfId="1" applyNumberFormat="1" applyFont="1" applyFill="1" applyBorder="1" applyAlignment="1">
      <alignment horizontal="center" vertical="center" wrapText="1"/>
    </xf>
    <xf numFmtId="167" fontId="0" fillId="2" borderId="34" xfId="0" applyNumberFormat="1" applyFill="1" applyBorder="1" applyAlignment="1">
      <alignment horizontal="center" vertical="center" wrapText="1"/>
    </xf>
    <xf numFmtId="0" fontId="0" fillId="2" borderId="34" xfId="0" applyFill="1" applyBorder="1" applyAlignment="1">
      <alignment horizontal="center" vertical="center" wrapText="1"/>
    </xf>
    <xf numFmtId="2" fontId="24" fillId="6" borderId="5" xfId="0" applyNumberFormat="1" applyFont="1" applyFill="1" applyBorder="1" applyAlignment="1">
      <alignment horizontal="center" vertical="center" wrapText="1"/>
    </xf>
    <xf numFmtId="2" fontId="24" fillId="6" borderId="4" xfId="0" applyNumberFormat="1" applyFont="1" applyFill="1" applyBorder="1" applyAlignment="1">
      <alignment horizontal="center" vertical="center" wrapText="1"/>
    </xf>
    <xf numFmtId="2" fontId="24" fillId="7" borderId="32" xfId="0" applyNumberFormat="1" applyFont="1" applyFill="1" applyBorder="1" applyAlignment="1">
      <alignment horizontal="center" vertical="center" wrapText="1"/>
    </xf>
    <xf numFmtId="2" fontId="24" fillId="7" borderId="7" xfId="0" applyNumberFormat="1" applyFont="1" applyFill="1" applyBorder="1" applyAlignment="1">
      <alignment horizontal="center" vertical="center" wrapText="1"/>
    </xf>
    <xf numFmtId="2" fontId="24" fillId="6" borderId="26" xfId="0" applyNumberFormat="1" applyFont="1" applyFill="1" applyBorder="1" applyAlignment="1">
      <alignment horizontal="center" vertical="center" wrapText="1"/>
    </xf>
    <xf numFmtId="2" fontId="24" fillId="6" borderId="17" xfId="0" applyNumberFormat="1" applyFont="1" applyFill="1" applyBorder="1" applyAlignment="1">
      <alignment horizontal="center" vertical="center" wrapText="1"/>
    </xf>
    <xf numFmtId="167" fontId="0" fillId="2" borderId="37" xfId="0" applyNumberFormat="1" applyFill="1" applyBorder="1" applyAlignment="1">
      <alignment horizontal="center" vertical="center" wrapText="1"/>
    </xf>
    <xf numFmtId="0" fontId="0" fillId="2" borderId="25" xfId="0" applyFill="1" applyBorder="1" applyAlignment="1">
      <alignment horizontal="center" vertical="center" wrapText="1"/>
    </xf>
    <xf numFmtId="168" fontId="24" fillId="10" borderId="24" xfId="1" applyNumberFormat="1" applyFont="1" applyFill="1" applyBorder="1" applyAlignment="1">
      <alignment horizontal="center" vertical="center" wrapText="1"/>
    </xf>
    <xf numFmtId="168" fontId="24" fillId="10" borderId="22" xfId="1" applyNumberFormat="1" applyFont="1" applyFill="1" applyBorder="1" applyAlignment="1">
      <alignment horizontal="center" vertical="center" wrapText="1"/>
    </xf>
    <xf numFmtId="168" fontId="24" fillId="10" borderId="40" xfId="1" applyNumberFormat="1" applyFont="1" applyFill="1" applyBorder="1" applyAlignment="1">
      <alignment horizontal="center" vertical="center" wrapText="1"/>
    </xf>
    <xf numFmtId="168" fontId="10" fillId="2" borderId="37" xfId="1" applyNumberFormat="1" applyFont="1" applyFill="1" applyBorder="1" applyAlignment="1">
      <alignment horizontal="center" vertical="center" wrapText="1"/>
    </xf>
    <xf numFmtId="168" fontId="10" fillId="2" borderId="25" xfId="1" applyNumberFormat="1" applyFont="1" applyFill="1" applyBorder="1" applyAlignment="1">
      <alignment horizontal="center" vertical="center" wrapText="1"/>
    </xf>
    <xf numFmtId="2" fontId="24" fillId="8" borderId="19" xfId="0" applyNumberFormat="1" applyFont="1" applyFill="1" applyBorder="1" applyAlignment="1">
      <alignment horizontal="center" vertical="center" wrapText="1"/>
    </xf>
    <xf numFmtId="2" fontId="24" fillId="8" borderId="18" xfId="0" applyNumberFormat="1" applyFont="1" applyFill="1" applyBorder="1" applyAlignment="1">
      <alignment horizontal="center" vertical="center" wrapText="1"/>
    </xf>
    <xf numFmtId="2" fontId="24" fillId="8" borderId="5" xfId="0" applyNumberFormat="1" applyFont="1" applyFill="1" applyBorder="1" applyAlignment="1">
      <alignment horizontal="center" vertical="center" wrapText="1"/>
    </xf>
    <xf numFmtId="2" fontId="24" fillId="8" borderId="4" xfId="0" applyNumberFormat="1" applyFont="1" applyFill="1" applyBorder="1" applyAlignment="1">
      <alignment horizontal="center" vertical="center" wrapText="1"/>
    </xf>
    <xf numFmtId="167" fontId="32" fillId="8" borderId="21" xfId="3" applyNumberFormat="1" applyFont="1" applyFill="1" applyBorder="1" applyAlignment="1">
      <alignment horizontal="center"/>
    </xf>
    <xf numFmtId="167" fontId="32" fillId="8" borderId="41" xfId="3" applyNumberFormat="1" applyFont="1" applyFill="1" applyBorder="1" applyAlignment="1">
      <alignment horizontal="center"/>
    </xf>
    <xf numFmtId="0" fontId="0" fillId="2" borderId="26"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2" fillId="2" borderId="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4" fillId="9" borderId="45" xfId="0" applyFont="1" applyFill="1" applyBorder="1" applyAlignment="1">
      <alignment horizontal="center" vertical="center" wrapText="1"/>
    </xf>
    <xf numFmtId="0" fontId="24" fillId="9" borderId="31" xfId="0" applyFont="1" applyFill="1" applyBorder="1" applyAlignment="1">
      <alignment horizontal="center" vertical="center" wrapText="1"/>
    </xf>
    <xf numFmtId="1" fontId="0" fillId="3" borderId="11" xfId="0" applyNumberFormat="1" applyFill="1" applyBorder="1" applyAlignment="1">
      <alignment horizontal="center" vertical="center" wrapText="1"/>
    </xf>
    <xf numFmtId="1" fontId="0" fillId="3" borderId="12" xfId="0" applyNumberFormat="1" applyFill="1" applyBorder="1" applyAlignment="1">
      <alignment horizontal="center" vertical="center" wrapText="1"/>
    </xf>
    <xf numFmtId="1" fontId="0" fillId="3" borderId="13" xfId="0" applyNumberFormat="1" applyFill="1" applyBorder="1" applyAlignment="1">
      <alignment horizontal="center" vertical="center" wrapText="1"/>
    </xf>
    <xf numFmtId="0" fontId="0" fillId="3" borderId="14"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2" borderId="11" xfId="0" applyFill="1" applyBorder="1" applyAlignment="1">
      <alignment horizontal="center" vertical="center"/>
    </xf>
    <xf numFmtId="167" fontId="15" fillId="2" borderId="21" xfId="0" applyNumberFormat="1" applyFont="1" applyFill="1" applyBorder="1" applyAlignment="1">
      <alignment horizontal="center"/>
    </xf>
    <xf numFmtId="167" fontId="15" fillId="2" borderId="41" xfId="0" applyNumberFormat="1" applyFont="1" applyFill="1" applyBorder="1" applyAlignment="1">
      <alignment horizontal="center"/>
    </xf>
    <xf numFmtId="167" fontId="15" fillId="2" borderId="42" xfId="0" applyNumberFormat="1" applyFont="1" applyFill="1" applyBorder="1" applyAlignment="1">
      <alignment horizontal="center"/>
    </xf>
    <xf numFmtId="0" fontId="24" fillId="9" borderId="8" xfId="0" applyFont="1" applyFill="1" applyBorder="1" applyAlignment="1">
      <alignment horizontal="center" vertical="center" wrapText="1"/>
    </xf>
    <xf numFmtId="0" fontId="24" fillId="9" borderId="10" xfId="0" applyFont="1" applyFill="1" applyBorder="1" applyAlignment="1">
      <alignment horizontal="center" vertical="center" wrapText="1"/>
    </xf>
    <xf numFmtId="167" fontId="23" fillId="5" borderId="21" xfId="0" applyNumberFormat="1" applyFont="1" applyFill="1" applyBorder="1" applyAlignment="1">
      <alignment horizontal="center"/>
    </xf>
    <xf numFmtId="167" fontId="23" fillId="5" borderId="41" xfId="0" applyNumberFormat="1" applyFont="1" applyFill="1" applyBorder="1" applyAlignment="1">
      <alignment horizontal="center"/>
    </xf>
    <xf numFmtId="167" fontId="23" fillId="5" borderId="42" xfId="0" applyNumberFormat="1" applyFont="1" applyFill="1" applyBorder="1" applyAlignment="1">
      <alignment horizontal="center"/>
    </xf>
    <xf numFmtId="0" fontId="12" fillId="2" borderId="3"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0" fillId="0" borderId="4" xfId="0" applyBorder="1" applyAlignment="1">
      <alignment horizontal="left" vertical="top" wrapText="1"/>
    </xf>
    <xf numFmtId="0" fontId="0" fillId="0" borderId="32" xfId="0"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center" vertical="center" wrapText="1"/>
    </xf>
    <xf numFmtId="0" fontId="0" fillId="0" borderId="32" xfId="0" applyBorder="1" applyAlignment="1">
      <alignment horizontal="center" vertical="center" wrapText="1"/>
    </xf>
    <xf numFmtId="0" fontId="0" fillId="0" borderId="5" xfId="0"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12" xfId="0" applyBorder="1" applyAlignment="1">
      <alignment horizontal="justify" vertical="center" wrapText="1"/>
    </xf>
    <xf numFmtId="0" fontId="25" fillId="11" borderId="1" xfId="0" applyFont="1" applyFill="1" applyBorder="1" applyAlignment="1">
      <alignment horizontal="center" vertical="center" wrapText="1"/>
    </xf>
    <xf numFmtId="0" fontId="0" fillId="0" borderId="1" xfId="0" applyBorder="1" applyAlignment="1">
      <alignment horizontal="center" vertical="center" wrapText="1"/>
    </xf>
    <xf numFmtId="0" fontId="14" fillId="0" borderId="32" xfId="0" applyFont="1" applyBorder="1" applyAlignment="1">
      <alignment horizontal="center" vertical="center" wrapText="1"/>
    </xf>
    <xf numFmtId="0" fontId="27" fillId="13" borderId="1" xfId="0" applyFont="1" applyFill="1" applyBorder="1" applyAlignment="1">
      <alignment horizontal="center" vertical="center" wrapText="1"/>
    </xf>
    <xf numFmtId="0" fontId="12" fillId="17" borderId="54" xfId="0" applyFont="1" applyFill="1" applyBorder="1" applyAlignment="1">
      <alignment horizontal="right" vertical="center"/>
    </xf>
    <xf numFmtId="0" fontId="12" fillId="17" borderId="39" xfId="0" applyFont="1" applyFill="1" applyBorder="1" applyAlignment="1">
      <alignment horizontal="right" vertical="center"/>
    </xf>
    <xf numFmtId="0" fontId="12" fillId="17" borderId="54" xfId="0" applyFont="1" applyFill="1" applyBorder="1" applyAlignment="1">
      <alignment horizontal="right" vertical="center" wrapText="1"/>
    </xf>
    <xf numFmtId="0" fontId="12" fillId="17" borderId="39" xfId="0" applyFont="1" applyFill="1" applyBorder="1" applyAlignment="1">
      <alignment horizontal="right" vertical="center" wrapText="1"/>
    </xf>
    <xf numFmtId="0" fontId="9" fillId="17" borderId="54" xfId="0" applyFont="1" applyFill="1" applyBorder="1" applyAlignment="1">
      <alignment horizontal="center" vertical="center" wrapText="1"/>
    </xf>
    <xf numFmtId="0" fontId="9" fillId="17" borderId="39" xfId="0" applyFont="1" applyFill="1" applyBorder="1" applyAlignment="1">
      <alignment horizontal="center" vertical="center" wrapText="1"/>
    </xf>
    <xf numFmtId="0" fontId="0" fillId="0" borderId="55" xfId="0" applyBorder="1" applyAlignment="1">
      <alignment horizontal="center" vertical="center" wrapText="1"/>
    </xf>
    <xf numFmtId="0" fontId="0" fillId="2" borderId="58" xfId="0" applyFill="1" applyBorder="1" applyAlignment="1">
      <alignment horizontal="center" vertical="center"/>
    </xf>
    <xf numFmtId="0" fontId="0" fillId="2" borderId="59" xfId="0" applyFill="1" applyBorder="1" applyAlignment="1">
      <alignment horizontal="center" vertical="center"/>
    </xf>
    <xf numFmtId="0" fontId="0" fillId="2" borderId="60" xfId="0" applyFill="1" applyBorder="1" applyAlignment="1">
      <alignment horizontal="center" vertical="center"/>
    </xf>
    <xf numFmtId="0" fontId="0" fillId="0" borderId="52" xfId="0" applyBorder="1" applyAlignment="1">
      <alignment vertical="center"/>
    </xf>
    <xf numFmtId="0" fontId="0" fillId="0" borderId="0" xfId="0" applyAlignment="1">
      <alignment vertical="center"/>
    </xf>
    <xf numFmtId="0" fontId="0" fillId="0" borderId="53" xfId="0" applyBorder="1" applyAlignment="1">
      <alignment vertical="center"/>
    </xf>
    <xf numFmtId="0" fontId="8" fillId="17" borderId="11" xfId="0" applyFont="1" applyFill="1" applyBorder="1" applyAlignment="1">
      <alignment horizontal="center" vertical="center" wrapText="1"/>
    </xf>
    <xf numFmtId="0" fontId="14" fillId="17" borderId="3" xfId="0" applyFont="1" applyFill="1" applyBorder="1" applyAlignment="1">
      <alignment vertical="center" wrapText="1"/>
    </xf>
    <xf numFmtId="0" fontId="14" fillId="17" borderId="45" xfId="0" applyFont="1" applyFill="1" applyBorder="1" applyAlignment="1">
      <alignment vertical="center" wrapText="1"/>
    </xf>
    <xf numFmtId="0" fontId="12" fillId="17" borderId="56" xfId="0" applyFont="1" applyFill="1" applyBorder="1" applyAlignment="1">
      <alignment horizontal="right" vertical="center" wrapText="1"/>
    </xf>
    <xf numFmtId="0" fontId="12" fillId="17" borderId="57" xfId="0" applyFont="1" applyFill="1" applyBorder="1" applyAlignment="1">
      <alignment horizontal="right" vertical="center" wrapText="1"/>
    </xf>
    <xf numFmtId="0" fontId="0" fillId="0" borderId="61" xfId="0" applyBorder="1" applyAlignment="1">
      <alignment horizontal="center" vertical="center" wrapText="1"/>
    </xf>
    <xf numFmtId="0" fontId="0" fillId="0" borderId="47" xfId="0" applyBorder="1" applyAlignment="1">
      <alignment horizontal="center" vertical="center" wrapText="1"/>
    </xf>
    <xf numFmtId="0" fontId="0" fillId="0" borderId="62" xfId="0" applyBorder="1" applyAlignment="1">
      <alignment horizontal="center" vertical="center" wrapText="1"/>
    </xf>
    <xf numFmtId="0" fontId="0" fillId="2" borderId="52" xfId="0" applyFill="1" applyBorder="1" applyAlignment="1">
      <alignment vertical="center"/>
    </xf>
    <xf numFmtId="0" fontId="0" fillId="0" borderId="52" xfId="0" applyBorder="1" applyAlignment="1">
      <alignment horizontal="left" vertical="center" wrapText="1"/>
    </xf>
    <xf numFmtId="0" fontId="0" fillId="0" borderId="0" xfId="0" applyAlignment="1">
      <alignment horizontal="left" vertical="center" wrapText="1"/>
    </xf>
    <xf numFmtId="0" fontId="0" fillId="0" borderId="53" xfId="0" applyBorder="1" applyAlignment="1">
      <alignment horizontal="left" vertical="center" wrapText="1"/>
    </xf>
    <xf numFmtId="0" fontId="0" fillId="0" borderId="52" xfId="0" applyBorder="1" applyAlignment="1">
      <alignment horizontal="center" vertical="center" wrapText="1"/>
    </xf>
    <xf numFmtId="0" fontId="0" fillId="0" borderId="0" xfId="0" applyAlignment="1">
      <alignment horizontal="center" vertical="center" wrapText="1"/>
    </xf>
    <xf numFmtId="0" fontId="0" fillId="0" borderId="53" xfId="0" applyBorder="1" applyAlignment="1">
      <alignment horizontal="center" vertical="center" wrapText="1"/>
    </xf>
    <xf numFmtId="0" fontId="0" fillId="0" borderId="0" xfId="0"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2" borderId="52" xfId="0" applyFill="1" applyBorder="1" applyAlignment="1">
      <alignment horizontal="left" vertical="center" wrapText="1"/>
    </xf>
    <xf numFmtId="0" fontId="0" fillId="2" borderId="0" xfId="0" applyFill="1" applyAlignment="1">
      <alignment horizontal="left" vertical="center" wrapText="1"/>
    </xf>
    <xf numFmtId="0" fontId="0" fillId="2" borderId="53" xfId="0" applyFill="1" applyBorder="1" applyAlignment="1">
      <alignment horizontal="left" vertical="center" wrapText="1"/>
    </xf>
    <xf numFmtId="0" fontId="0" fillId="2" borderId="43" xfId="0" applyFill="1" applyBorder="1" applyAlignment="1">
      <alignment horizontal="left" vertical="center" wrapText="1"/>
    </xf>
    <xf numFmtId="0" fontId="0" fillId="2" borderId="44" xfId="0" applyFill="1" applyBorder="1" applyAlignment="1">
      <alignment horizontal="left" vertical="center" wrapText="1"/>
    </xf>
    <xf numFmtId="0" fontId="0" fillId="2" borderId="48" xfId="0" applyFill="1" applyBorder="1" applyAlignment="1">
      <alignment horizontal="left" vertical="center" wrapText="1"/>
    </xf>
    <xf numFmtId="0" fontId="14" fillId="15" borderId="14" xfId="6" applyFont="1" applyFill="1" applyBorder="1" applyAlignment="1">
      <alignment horizontal="center" vertical="center"/>
    </xf>
    <xf numFmtId="0" fontId="14" fillId="15" borderId="33" xfId="6" applyFont="1" applyFill="1" applyBorder="1" applyAlignment="1">
      <alignment horizontal="center" vertical="center"/>
    </xf>
    <xf numFmtId="0" fontId="14" fillId="15" borderId="46" xfId="6" applyFont="1" applyFill="1" applyBorder="1" applyAlignment="1">
      <alignment horizontal="center" vertical="center"/>
    </xf>
    <xf numFmtId="0" fontId="12" fillId="15" borderId="6" xfId="6" applyFont="1" applyFill="1" applyBorder="1" applyAlignment="1">
      <alignment horizontal="center" vertical="center" wrapText="1"/>
    </xf>
    <xf numFmtId="0" fontId="12" fillId="15" borderId="32" xfId="6" applyFont="1" applyFill="1" applyBorder="1" applyAlignment="1">
      <alignment horizontal="center" vertical="center" wrapText="1"/>
    </xf>
    <xf numFmtId="0" fontId="12" fillId="15" borderId="7" xfId="6" applyFont="1" applyFill="1" applyBorder="1" applyAlignment="1">
      <alignment horizontal="center" vertical="center" wrapText="1"/>
    </xf>
    <xf numFmtId="1" fontId="14" fillId="15" borderId="3" xfId="3" applyNumberFormat="1" applyFont="1" applyFill="1" applyBorder="1" applyAlignment="1">
      <alignment horizontal="center" vertical="center" wrapText="1"/>
    </xf>
    <xf numFmtId="1" fontId="14" fillId="15" borderId="1" xfId="3" applyNumberFormat="1" applyFont="1" applyFill="1" applyBorder="1" applyAlignment="1">
      <alignment horizontal="center" vertical="center" wrapText="1"/>
    </xf>
    <xf numFmtId="1" fontId="14" fillId="15" borderId="2" xfId="3" applyNumberFormat="1" applyFont="1" applyFill="1" applyBorder="1" applyAlignment="1">
      <alignment horizontal="center" vertical="center" wrapText="1"/>
    </xf>
    <xf numFmtId="0" fontId="14" fillId="15" borderId="45" xfId="6" applyFont="1" applyFill="1" applyBorder="1" applyAlignment="1">
      <alignment horizontal="center" vertical="center"/>
    </xf>
    <xf numFmtId="0" fontId="14" fillId="15" borderId="30" xfId="6" applyFont="1" applyFill="1" applyBorder="1" applyAlignment="1">
      <alignment horizontal="center" vertical="center"/>
    </xf>
    <xf numFmtId="0" fontId="14" fillId="15" borderId="31" xfId="6" applyFont="1" applyFill="1" applyBorder="1" applyAlignment="1">
      <alignment horizontal="center" vertical="center"/>
    </xf>
    <xf numFmtId="0" fontId="14" fillId="16" borderId="14" xfId="6" applyFont="1" applyFill="1" applyBorder="1" applyAlignment="1">
      <alignment horizontal="center" vertical="center"/>
    </xf>
    <xf numFmtId="0" fontId="14" fillId="16" borderId="33" xfId="6" applyFont="1" applyFill="1" applyBorder="1" applyAlignment="1">
      <alignment horizontal="center" vertical="center"/>
    </xf>
    <xf numFmtId="0" fontId="14" fillId="16" borderId="46" xfId="6" applyFont="1" applyFill="1" applyBorder="1" applyAlignment="1">
      <alignment horizontal="center" vertical="center"/>
    </xf>
    <xf numFmtId="0" fontId="16" fillId="16" borderId="6" xfId="0" applyFont="1" applyFill="1" applyBorder="1" applyAlignment="1">
      <alignment horizontal="center" vertical="center" wrapText="1"/>
    </xf>
    <xf numFmtId="0" fontId="16" fillId="16" borderId="32" xfId="0" applyFont="1" applyFill="1" applyBorder="1" applyAlignment="1">
      <alignment horizontal="center" vertical="center" wrapText="1"/>
    </xf>
    <xf numFmtId="0" fontId="16" fillId="16" borderId="7" xfId="0" applyFont="1" applyFill="1" applyBorder="1" applyAlignment="1">
      <alignment horizontal="center" vertical="center" wrapText="1"/>
    </xf>
    <xf numFmtId="0" fontId="14" fillId="16" borderId="6" xfId="6" applyFont="1" applyFill="1" applyBorder="1" applyAlignment="1">
      <alignment horizontal="center" vertical="center"/>
    </xf>
    <xf numFmtId="0" fontId="14" fillId="16" borderId="32" xfId="6" applyFont="1" applyFill="1" applyBorder="1" applyAlignment="1">
      <alignment horizontal="center" vertical="center"/>
    </xf>
    <xf numFmtId="0" fontId="14" fillId="16" borderId="7" xfId="6" applyFont="1" applyFill="1" applyBorder="1" applyAlignment="1">
      <alignment horizontal="center" vertical="center"/>
    </xf>
    <xf numFmtId="0" fontId="14" fillId="16" borderId="37" xfId="6" applyFont="1" applyFill="1" applyBorder="1" applyAlignment="1">
      <alignment horizontal="center" vertical="center"/>
    </xf>
    <xf numFmtId="0" fontId="14" fillId="16" borderId="34" xfId="6" applyFont="1" applyFill="1" applyBorder="1" applyAlignment="1">
      <alignment horizontal="center" vertical="center"/>
    </xf>
    <xf numFmtId="0" fontId="14" fillId="16" borderId="25" xfId="6" applyFont="1" applyFill="1" applyBorder="1" applyAlignment="1">
      <alignment horizontal="center" vertical="center"/>
    </xf>
    <xf numFmtId="1" fontId="14" fillId="15" borderId="4" xfId="3" applyNumberFormat="1" applyFont="1" applyFill="1" applyBorder="1" applyAlignment="1">
      <alignment horizontal="center" vertical="center" wrapText="1"/>
    </xf>
    <xf numFmtId="0" fontId="14" fillId="15" borderId="38" xfId="6" applyFont="1" applyFill="1" applyBorder="1" applyAlignment="1">
      <alignment horizontal="center" vertical="center"/>
    </xf>
    <xf numFmtId="0" fontId="14" fillId="15" borderId="12" xfId="6" applyFont="1" applyFill="1" applyBorder="1" applyAlignment="1">
      <alignment horizontal="center" vertical="center"/>
    </xf>
    <xf numFmtId="0" fontId="14" fillId="15" borderId="17" xfId="6" applyFont="1" applyFill="1" applyBorder="1" applyAlignment="1">
      <alignment horizontal="center" vertical="center"/>
    </xf>
    <xf numFmtId="0" fontId="12" fillId="15" borderId="1" xfId="6" applyFont="1" applyFill="1" applyBorder="1" applyAlignment="1">
      <alignment horizontal="center" vertical="center" wrapText="1"/>
    </xf>
    <xf numFmtId="0" fontId="12" fillId="15" borderId="4" xfId="6" applyFont="1" applyFill="1" applyBorder="1" applyAlignment="1">
      <alignment horizontal="center" vertical="center" wrapText="1"/>
    </xf>
  </cellXfs>
  <cellStyles count="8">
    <cellStyle name="Millares" xfId="1" builtinId="3"/>
    <cellStyle name="Millares 2" xfId="2" xr:uid="{00000000-0005-0000-0000-000003000000}"/>
    <cellStyle name="Moneda" xfId="3" builtinId="4"/>
    <cellStyle name="Moneda [0]" xfId="4" builtinId="7"/>
    <cellStyle name="Moneda 2" xfId="5" xr:uid="{00000000-0005-0000-0000-000004000000}"/>
    <cellStyle name="Normal" xfId="0" builtinId="0"/>
    <cellStyle name="Normal 2" xfId="6" xr:uid="{00000000-0005-0000-0000-000006000000}"/>
    <cellStyle name="Porcentaje"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1</xdr:row>
      <xdr:rowOff>180975</xdr:rowOff>
    </xdr:from>
    <xdr:to>
      <xdr:col>3</xdr:col>
      <xdr:colOff>1409700</xdr:colOff>
      <xdr:row>5</xdr:row>
      <xdr:rowOff>104775</xdr:rowOff>
    </xdr:to>
    <xdr:pic>
      <xdr:nvPicPr>
        <xdr:cNvPr id="1499" name="Picture 4">
          <a:extLst>
            <a:ext uri="{FF2B5EF4-FFF2-40B4-BE49-F238E27FC236}">
              <a16:creationId xmlns:a16="http://schemas.microsoft.com/office/drawing/2014/main" id="{389F74DD-5B39-48A5-8B74-548C064B32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371475"/>
          <a:ext cx="22098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398103</xdr:colOff>
      <xdr:row>62</xdr:row>
      <xdr:rowOff>41015</xdr:rowOff>
    </xdr:from>
    <xdr:to>
      <xdr:col>8</xdr:col>
      <xdr:colOff>106896</xdr:colOff>
      <xdr:row>79</xdr:row>
      <xdr:rowOff>179151</xdr:rowOff>
    </xdr:to>
    <xdr:sp macro="" textlink="">
      <xdr:nvSpPr>
        <xdr:cNvPr id="3" name="2 CuadroTexto">
          <a:extLst>
            <a:ext uri="{FF2B5EF4-FFF2-40B4-BE49-F238E27FC236}">
              <a16:creationId xmlns:a16="http://schemas.microsoft.com/office/drawing/2014/main" id="{A1649DDC-AD8E-4714-84B9-893459B53E5A}"/>
            </a:ext>
          </a:extLst>
        </xdr:cNvPr>
        <xdr:cNvSpPr txBox="1"/>
      </xdr:nvSpPr>
      <xdr:spPr>
        <a:xfrm>
          <a:off x="735107" y="40386194"/>
          <a:ext cx="7596828" cy="3387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400"/>
            </a:lnSpc>
          </a:pPr>
          <a:r>
            <a:rPr lang="es-CO" sz="1200" b="1"/>
            <a:t>ANÁLISIS ESTUDIO DE MERCADO:</a:t>
          </a:r>
        </a:p>
        <a:p>
          <a:pPr>
            <a:lnSpc>
              <a:spcPts val="1400"/>
            </a:lnSpc>
          </a:pPr>
          <a:endParaRPr lang="es-CO" sz="1200" b="1"/>
        </a:p>
        <a:p>
          <a:pPr lvl="0">
            <a:lnSpc>
              <a:spcPts val="1400"/>
            </a:lnSpc>
          </a:pPr>
          <a:r>
            <a:rPr lang="es-CO" sz="1200">
              <a:solidFill>
                <a:schemeClr val="dk1"/>
              </a:solidFill>
              <a:latin typeface="+mn-lt"/>
              <a:ea typeface="+mn-ea"/>
              <a:cs typeface="+mn-cs"/>
            </a:rPr>
            <a:t>1. Para determinar el valor de estudio de mercado se eliminó al proponente más alto debido a que su oferta se encontraba un 45% aprox. por encima de las otras ofertas.</a:t>
          </a:r>
        </a:p>
        <a:p>
          <a:pPr lvl="0">
            <a:lnSpc>
              <a:spcPts val="1400"/>
            </a:lnSpc>
          </a:pPr>
          <a:endParaRPr lang="es-CO" sz="1200">
            <a:solidFill>
              <a:schemeClr val="dk1"/>
            </a:solidFill>
            <a:latin typeface="+mn-lt"/>
            <a:ea typeface="+mn-ea"/>
            <a:cs typeface="+mn-cs"/>
          </a:endParaRPr>
        </a:p>
        <a:p>
          <a:pPr lvl="0">
            <a:lnSpc>
              <a:spcPts val="1400"/>
            </a:lnSpc>
          </a:pPr>
          <a:r>
            <a:rPr lang="es-CO" sz="1200">
              <a:solidFill>
                <a:schemeClr val="dk1"/>
              </a:solidFill>
              <a:latin typeface="+mn-lt"/>
              <a:ea typeface="+mn-ea"/>
              <a:cs typeface="+mn-cs"/>
            </a:rPr>
            <a:t>2. Para determinar el presupuesto se tomó el promedio entre las ofertas presentadas por los proponentes B</a:t>
          </a:r>
          <a:r>
            <a:rPr lang="es-CO" sz="1200" baseline="0">
              <a:solidFill>
                <a:schemeClr val="dk1"/>
              </a:solidFill>
              <a:latin typeface="+mn-lt"/>
              <a:ea typeface="+mn-ea"/>
              <a:cs typeface="+mn-cs"/>
            </a:rPr>
            <a:t> y C</a:t>
          </a:r>
          <a:endParaRPr lang="es-CO" sz="1200">
            <a:solidFill>
              <a:schemeClr val="dk1"/>
            </a:solidFill>
            <a:latin typeface="+mn-lt"/>
            <a:ea typeface="+mn-ea"/>
            <a:cs typeface="+mn-cs"/>
          </a:endParaRPr>
        </a:p>
        <a:p>
          <a:pPr lvl="0">
            <a:lnSpc>
              <a:spcPts val="1400"/>
            </a:lnSpc>
          </a:pPr>
          <a:endParaRPr lang="es-CO"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3. En el evento de comunicaciones se eliminó</a:t>
          </a:r>
          <a:r>
            <a:rPr lang="es-CO" sz="1100" baseline="0">
              <a:solidFill>
                <a:schemeClr val="dk1"/>
              </a:solidFill>
              <a:latin typeface="+mn-lt"/>
              <a:ea typeface="+mn-ea"/>
              <a:cs typeface="+mn-cs"/>
            </a:rPr>
            <a:t> el ítem de  streaming y  grabación en  video, toda vez que estos servicios se adquieren a través del proceso  de transmisión de eventos </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4.Los eventos de</a:t>
          </a:r>
          <a:r>
            <a:rPr lang="es-CO" sz="1100" baseline="0">
              <a:solidFill>
                <a:schemeClr val="dk1"/>
              </a:solidFill>
              <a:latin typeface="+mn-lt"/>
              <a:ea typeface="+mn-ea"/>
              <a:cs typeface="+mn-cs"/>
            </a:rPr>
            <a:t> la oficina de comunicaciones a contratar a través de este proceso, según el resultado del estudio de mercado </a:t>
          </a:r>
          <a:r>
            <a:rPr lang="es-CO" sz="1100">
              <a:solidFill>
                <a:schemeClr val="dk1"/>
              </a:solidFill>
              <a:latin typeface="+mn-lt"/>
              <a:ea typeface="+mn-ea"/>
              <a:cs typeface="+mn-cs"/>
            </a:rPr>
            <a:t>corresponden a la suma de: $ 10.568.760.</a:t>
          </a:r>
          <a:endParaRPr lang="es-CO"/>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5. En los eventos de la Dirección de Evaluación se eliminó el evento  "Reuniones de planeación - Dirección de Evaluación 2014" por solicitud de la Dirección de Evaluación.</a:t>
          </a:r>
        </a:p>
        <a:p>
          <a:pPr marL="0" marR="0" lvl="0" indent="0" defTabSz="914400" eaLnBrk="1" fontAlgn="auto" latinLnBrk="0" hangingPunct="1">
            <a:lnSpc>
              <a:spcPts val="12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6. Los eventos de la Dirección de Evaluación a contratar a través de este proceso según el resultado del estudio de mercado corresponden a la suma de  $152.947.624</a:t>
          </a:r>
        </a:p>
        <a:p>
          <a:pPr marL="0" marR="0" lvl="0" indent="0" defTabSz="914400" eaLnBrk="1" fontAlgn="auto" latinLnBrk="0" hangingPunct="1">
            <a:lnSpc>
              <a:spcPts val="12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lang="es-CO" sz="1100" baseline="0">
              <a:solidFill>
                <a:schemeClr val="dk1"/>
              </a:solidFill>
              <a:latin typeface="+mn-lt"/>
              <a:ea typeface="+mn-ea"/>
              <a:cs typeface="+mn-cs"/>
            </a:rPr>
            <a:t>	</a:t>
          </a:r>
          <a:endParaRPr lang="es-CO"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xdr:colOff>
      <xdr:row>1</xdr:row>
      <xdr:rowOff>180975</xdr:rowOff>
    </xdr:from>
    <xdr:to>
      <xdr:col>3</xdr:col>
      <xdr:colOff>1409700</xdr:colOff>
      <xdr:row>5</xdr:row>
      <xdr:rowOff>104775</xdr:rowOff>
    </xdr:to>
    <xdr:pic>
      <xdr:nvPicPr>
        <xdr:cNvPr id="2523" name="Picture 4">
          <a:extLst>
            <a:ext uri="{FF2B5EF4-FFF2-40B4-BE49-F238E27FC236}">
              <a16:creationId xmlns:a16="http://schemas.microsoft.com/office/drawing/2014/main" id="{7F8F314B-0E2C-4552-9D85-C3A49063D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371475"/>
          <a:ext cx="22098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398103</xdr:colOff>
      <xdr:row>63</xdr:row>
      <xdr:rowOff>41015</xdr:rowOff>
    </xdr:from>
    <xdr:to>
      <xdr:col>8</xdr:col>
      <xdr:colOff>106896</xdr:colOff>
      <xdr:row>80</xdr:row>
      <xdr:rowOff>179151</xdr:rowOff>
    </xdr:to>
    <xdr:sp macro="" textlink="">
      <xdr:nvSpPr>
        <xdr:cNvPr id="3" name="2 CuadroTexto">
          <a:extLst>
            <a:ext uri="{FF2B5EF4-FFF2-40B4-BE49-F238E27FC236}">
              <a16:creationId xmlns:a16="http://schemas.microsoft.com/office/drawing/2014/main" id="{83105083-4CD1-4AC9-A5E8-D704F40054C4}"/>
            </a:ext>
          </a:extLst>
        </xdr:cNvPr>
        <xdr:cNvSpPr txBox="1"/>
      </xdr:nvSpPr>
      <xdr:spPr>
        <a:xfrm>
          <a:off x="737828" y="40350815"/>
          <a:ext cx="7585943" cy="3379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400"/>
            </a:lnSpc>
          </a:pPr>
          <a:r>
            <a:rPr lang="es-CO" sz="1200" b="1"/>
            <a:t>ANÁLISIS ESTUDIO DE MERCADO:</a:t>
          </a:r>
        </a:p>
        <a:p>
          <a:pPr>
            <a:lnSpc>
              <a:spcPts val="1400"/>
            </a:lnSpc>
          </a:pPr>
          <a:endParaRPr lang="es-CO" sz="1200" b="1"/>
        </a:p>
        <a:p>
          <a:pPr lvl="0">
            <a:lnSpc>
              <a:spcPts val="1400"/>
            </a:lnSpc>
          </a:pPr>
          <a:r>
            <a:rPr lang="es-CO" sz="1200">
              <a:solidFill>
                <a:schemeClr val="dk1"/>
              </a:solidFill>
              <a:latin typeface="+mn-lt"/>
              <a:ea typeface="+mn-ea"/>
              <a:cs typeface="+mn-cs"/>
            </a:rPr>
            <a:t>1. Para determinar el valor de estudio de mercado se eliminó al proponente más alto debido a que su oferta se encontraba un 45% aprox. por encima de las otras ofertas.</a:t>
          </a:r>
        </a:p>
        <a:p>
          <a:pPr lvl="0">
            <a:lnSpc>
              <a:spcPts val="1400"/>
            </a:lnSpc>
          </a:pPr>
          <a:endParaRPr lang="es-CO" sz="1200">
            <a:solidFill>
              <a:schemeClr val="dk1"/>
            </a:solidFill>
            <a:latin typeface="+mn-lt"/>
            <a:ea typeface="+mn-ea"/>
            <a:cs typeface="+mn-cs"/>
          </a:endParaRPr>
        </a:p>
        <a:p>
          <a:pPr lvl="0">
            <a:lnSpc>
              <a:spcPts val="1400"/>
            </a:lnSpc>
          </a:pPr>
          <a:r>
            <a:rPr lang="es-CO" sz="1200">
              <a:solidFill>
                <a:schemeClr val="dk1"/>
              </a:solidFill>
              <a:latin typeface="+mn-lt"/>
              <a:ea typeface="+mn-ea"/>
              <a:cs typeface="+mn-cs"/>
            </a:rPr>
            <a:t>2. Para determinar el presupuesto se tomó el promedio entre las ofertas presentadas por los proponentes B</a:t>
          </a:r>
          <a:r>
            <a:rPr lang="es-CO" sz="1200" baseline="0">
              <a:solidFill>
                <a:schemeClr val="dk1"/>
              </a:solidFill>
              <a:latin typeface="+mn-lt"/>
              <a:ea typeface="+mn-ea"/>
              <a:cs typeface="+mn-cs"/>
            </a:rPr>
            <a:t> y C</a:t>
          </a:r>
          <a:endParaRPr lang="es-CO" sz="1200">
            <a:solidFill>
              <a:schemeClr val="dk1"/>
            </a:solidFill>
            <a:latin typeface="+mn-lt"/>
            <a:ea typeface="+mn-ea"/>
            <a:cs typeface="+mn-cs"/>
          </a:endParaRPr>
        </a:p>
        <a:p>
          <a:pPr lvl="0">
            <a:lnSpc>
              <a:spcPts val="1400"/>
            </a:lnSpc>
          </a:pPr>
          <a:endParaRPr lang="es-CO"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3. En el evento de comunicaciones se eliminó</a:t>
          </a:r>
          <a:r>
            <a:rPr lang="es-CO" sz="1100" baseline="0">
              <a:solidFill>
                <a:schemeClr val="dk1"/>
              </a:solidFill>
              <a:latin typeface="+mn-lt"/>
              <a:ea typeface="+mn-ea"/>
              <a:cs typeface="+mn-cs"/>
            </a:rPr>
            <a:t> el ítem de  streaming y  grabación en  video, toda vez que estos servicios se adquieren a través del proceso  de transmisión de eventos </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4.Los eventos de</a:t>
          </a:r>
          <a:r>
            <a:rPr lang="es-CO" sz="1100" baseline="0">
              <a:solidFill>
                <a:schemeClr val="dk1"/>
              </a:solidFill>
              <a:latin typeface="+mn-lt"/>
              <a:ea typeface="+mn-ea"/>
              <a:cs typeface="+mn-cs"/>
            </a:rPr>
            <a:t> la oficina de comunicaciones a contratar a través de este proceso, según el resultado del estudio de mercado </a:t>
          </a:r>
          <a:r>
            <a:rPr lang="es-CO" sz="1100">
              <a:solidFill>
                <a:schemeClr val="dk1"/>
              </a:solidFill>
              <a:latin typeface="+mn-lt"/>
              <a:ea typeface="+mn-ea"/>
              <a:cs typeface="+mn-cs"/>
            </a:rPr>
            <a:t>corresponden a la suma de: $ 10.568.760.</a:t>
          </a:r>
          <a:endParaRPr lang="es-CO"/>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5. En los eventos de la Dirección de Evaluación se eliminó el evento  "Reuniones de planeación - Dirección de Evaluación 2014" por solicitud de la Dirección de Evaluación.</a:t>
          </a:r>
        </a:p>
        <a:p>
          <a:pPr marL="0" marR="0" lvl="0" indent="0" defTabSz="914400" eaLnBrk="1" fontAlgn="auto" latinLnBrk="0" hangingPunct="1">
            <a:lnSpc>
              <a:spcPts val="12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6. Los eventos de la Dirección de Evaluación a contratar a través de este proceso según el resultado del estudio de mercado corresponden a la suma de  $152.947.624</a:t>
          </a:r>
        </a:p>
        <a:p>
          <a:pPr marL="0" marR="0" lvl="0" indent="0" defTabSz="914400" eaLnBrk="1" fontAlgn="auto" latinLnBrk="0" hangingPunct="1">
            <a:lnSpc>
              <a:spcPts val="12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lang="es-CO" sz="1100" baseline="0">
              <a:solidFill>
                <a:schemeClr val="dk1"/>
              </a:solidFill>
              <a:latin typeface="+mn-lt"/>
              <a:ea typeface="+mn-ea"/>
              <a:cs typeface="+mn-cs"/>
            </a:rPr>
            <a:t>	</a:t>
          </a:r>
          <a:endParaRPr lang="es-CO" sz="1100">
            <a:solidFill>
              <a:schemeClr val="dk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naltrece-my.sharepoint.com/Users/adizquierdo/AppData/Roaming/Microsoft/Excel/plan%20de%20compras%20migrado%2018%20oct%20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naltrece-my.sharepoint.com/2011/erp/migracion/plan%20de%20compras/Copia%20de%20Plan_de_compras_SEVEN_2011-10-11%20%20ADRIANA%20DIA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naltrece-my.sharepoint.com/2011/erp/migracion/plan%20de%20compras/plan%20de%20compras%20migrado%2018%20oct%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row r="3">
          <cell r="F3" t="str">
            <v>PRODUCTO NULO</v>
          </cell>
        </row>
        <row r="4">
          <cell r="F4" t="str">
            <v>MATERIALES PARA CONSTRUCCION</v>
          </cell>
        </row>
        <row r="5">
          <cell r="F5" t="str">
            <v>Piola de Madeja</v>
          </cell>
        </row>
        <row r="6">
          <cell r="F6" t="str">
            <v>CONSUMO</v>
          </cell>
        </row>
        <row r="7">
          <cell r="F7" t="str">
            <v xml:space="preserve">MATERIALES PARA </v>
          </cell>
        </row>
        <row r="8">
          <cell r="F8" t="str">
            <v xml:space="preserve">MATERIALES PARA </v>
          </cell>
        </row>
        <row r="9">
          <cell r="F9" t="str">
            <v>Hilo De Polipropileno</v>
          </cell>
        </row>
        <row r="10">
          <cell r="F10" t="str">
            <v>Rollos De Polipropileno</v>
          </cell>
        </row>
        <row r="11">
          <cell r="F11" t="str">
            <v>Espatulas Plasticas De 3"</v>
          </cell>
        </row>
        <row r="12">
          <cell r="F12" t="str">
            <v>Espatulas Metalicas De 2"</v>
          </cell>
        </row>
        <row r="13">
          <cell r="F13" t="str">
            <v>Espatulas Metalicas De 4"</v>
          </cell>
        </row>
        <row r="14">
          <cell r="F14" t="str">
            <v>Espatulas Metalicas De 5"</v>
          </cell>
        </row>
        <row r="15">
          <cell r="F15" t="str">
            <v>Espatulas Metalicas De 3"</v>
          </cell>
        </row>
        <row r="16">
          <cell r="F16" t="str">
            <v>Cemento Gris</v>
          </cell>
        </row>
        <row r="17">
          <cell r="F17" t="str">
            <v>Arena</v>
          </cell>
        </row>
        <row r="18">
          <cell r="F18" t="str">
            <v>Cemento Blanco</v>
          </cell>
        </row>
        <row r="19">
          <cell r="F19" t="str">
            <v>Arena De Rio</v>
          </cell>
        </row>
        <row r="20">
          <cell r="F20" t="str">
            <v>Estuco Plastico</v>
          </cell>
        </row>
        <row r="21">
          <cell r="F21" t="str">
            <v xml:space="preserve">Guantes Industriales De Caucho No. </v>
          </cell>
        </row>
        <row r="22">
          <cell r="F22" t="str">
            <v>Guantes De Lona Para Acarreo</v>
          </cell>
        </row>
        <row r="23">
          <cell r="F23" t="str">
            <v>Guantes Nitrilo</v>
          </cell>
        </row>
        <row r="24">
          <cell r="F24" t="str">
            <v>Guantes Nitrilo Touch Tuff</v>
          </cell>
        </row>
        <row r="25">
          <cell r="F25" t="str">
            <v>Guantes Neopreno</v>
          </cell>
        </row>
        <row r="26">
          <cell r="F26" t="str">
            <v>Guante En Vaqueta Reforzado</v>
          </cell>
        </row>
        <row r="27">
          <cell r="F27" t="str">
            <v xml:space="preserve">Tornillo Golozo De Una Pulgada </v>
          </cell>
        </row>
        <row r="28">
          <cell r="F28" t="str">
            <v>Abrazadera De 3 1/4</v>
          </cell>
        </row>
        <row r="29">
          <cell r="F29" t="str">
            <v>Tapa Metalica 1 Ventana</v>
          </cell>
        </row>
        <row r="30">
          <cell r="F30" t="str">
            <v>Tapa Plastica De 2 Ventanas</v>
          </cell>
        </row>
        <row r="31">
          <cell r="F31" t="str">
            <v>Brocas De Tugsteno De 1/2</v>
          </cell>
        </row>
        <row r="32">
          <cell r="F32" t="str">
            <v>Brocas De Tugsteno De 3/8 9.5</v>
          </cell>
        </row>
        <row r="33">
          <cell r="F33" t="str">
            <v>Tapa Metalica De 2 Ventanas</v>
          </cell>
        </row>
        <row r="34">
          <cell r="F34" t="str">
            <v>Chazos Plasticos 1/4</v>
          </cell>
        </row>
        <row r="35">
          <cell r="F35" t="str">
            <v xml:space="preserve">Chazos Plasticos De 1/2 (No </v>
          </cell>
        </row>
        <row r="36">
          <cell r="F36" t="str">
            <v>Lija Para Agua No.80 Pliego</v>
          </cell>
        </row>
        <row r="37">
          <cell r="F37" t="str">
            <v>Bisagras De 5 1/2 Angosta</v>
          </cell>
        </row>
        <row r="38">
          <cell r="F38" t="str">
            <v>Bisagras De 2 1/2 Ancha</v>
          </cell>
        </row>
        <row r="39">
          <cell r="F39" t="str">
            <v>Alambre Dulce</v>
          </cell>
        </row>
        <row r="40">
          <cell r="F40" t="str">
            <v>Repuesto Para Lavamanos Grival</v>
          </cell>
        </row>
        <row r="41">
          <cell r="F41" t="str">
            <v>Bisagras De 2 1/2" (No Utilizar)</v>
          </cell>
        </row>
        <row r="42">
          <cell r="F42" t="str">
            <v>Cilindro Toshiba 5610-5620-5832</v>
          </cell>
        </row>
        <row r="43">
          <cell r="F43" t="str">
            <v>Cuchilla Para Cepillo De Carpinteria</v>
          </cell>
        </row>
        <row r="44">
          <cell r="F44" t="str">
            <v xml:space="preserve">Monoelemento Para Maquina De </v>
          </cell>
        </row>
        <row r="45">
          <cell r="F45" t="str">
            <v>Contactor Siemens</v>
          </cell>
        </row>
        <row r="46">
          <cell r="F46" t="str">
            <v>Barra De Soldadura Super Se-613</v>
          </cell>
        </row>
        <row r="47">
          <cell r="F47" t="str">
            <v xml:space="preserve">Margarita Para Maquina De Escribir </v>
          </cell>
        </row>
        <row r="48">
          <cell r="F48" t="str">
            <v>Union Plastica De 3/4</v>
          </cell>
        </row>
        <row r="49">
          <cell r="F49" t="str">
            <v>Mezcladores Para Lavamanos</v>
          </cell>
        </row>
        <row r="50">
          <cell r="F50" t="str">
            <v>Perillas Para Impresora</v>
          </cell>
        </row>
        <row r="51">
          <cell r="F51" t="str">
            <v>Tapa Plastica 1 Ventana</v>
          </cell>
        </row>
        <row r="52">
          <cell r="F52" t="str">
            <v>Pistola Para Manguera</v>
          </cell>
        </row>
        <row r="53">
          <cell r="F53" t="str">
            <v>Manija Sanitaria</v>
          </cell>
        </row>
        <row r="54">
          <cell r="F54" t="str">
            <v xml:space="preserve">Bateria Original Vehiculo Obe 150 </v>
          </cell>
        </row>
        <row r="55">
          <cell r="F55" t="str">
            <v>Manguera Fenix 1/2</v>
          </cell>
        </row>
        <row r="56">
          <cell r="F56" t="str">
            <v>Racov Bronce</v>
          </cell>
        </row>
        <row r="57">
          <cell r="F57" t="str">
            <v>Adaptador 3/4 X 3/8"</v>
          </cell>
        </row>
        <row r="58">
          <cell r="F58" t="str">
            <v>Oring 2-00S</v>
          </cell>
        </row>
        <row r="59">
          <cell r="F59" t="str">
            <v>Cable Duplex 2X18 Centelsa</v>
          </cell>
        </row>
        <row r="60">
          <cell r="F60" t="str">
            <v>Pulsador Timbre S/Poner Ave</v>
          </cell>
        </row>
        <row r="61">
          <cell r="F61" t="str">
            <v>Abrazadera Mic.Pinza</v>
          </cell>
        </row>
        <row r="62">
          <cell r="F62" t="str">
            <v>Bateria Original Vehiculo Obe 150</v>
          </cell>
        </row>
        <row r="63">
          <cell r="F63" t="str">
            <v>Silicona En Spray</v>
          </cell>
        </row>
        <row r="64">
          <cell r="F64" t="str">
            <v>Conector Con Cable Amphenol</v>
          </cell>
        </row>
        <row r="65">
          <cell r="F65" t="str">
            <v>Protector Megatek Para 12 Troncales</v>
          </cell>
        </row>
        <row r="66">
          <cell r="F66" t="str">
            <v xml:space="preserve">Cable Telefonico Nivel 3 De Dos </v>
          </cell>
        </row>
        <row r="67">
          <cell r="F67" t="str">
            <v xml:space="preserve">Cable Telefonico Nivel 3 De 25 </v>
          </cell>
        </row>
        <row r="68">
          <cell r="F68" t="str">
            <v>Regleta De 25 Pares Con Soporte</v>
          </cell>
        </row>
        <row r="69">
          <cell r="F69" t="str">
            <v xml:space="preserve">Regleta De 110 De 100 Pares Con </v>
          </cell>
        </row>
        <row r="70">
          <cell r="F70" t="str">
            <v xml:space="preserve">Tornillo 8 1/2 X 3 1/2 Con Tuerca Y </v>
          </cell>
        </row>
        <row r="71">
          <cell r="F71" t="str">
            <v>Diafragma Completo Royal-Sloam</v>
          </cell>
        </row>
        <row r="72">
          <cell r="F72" t="str">
            <v>Diafragma Gem</v>
          </cell>
        </row>
        <row r="73">
          <cell r="F73" t="str">
            <v>Diafragma Completo Rex-Boy</v>
          </cell>
        </row>
        <row r="74">
          <cell r="F74" t="str">
            <v xml:space="preserve">Acople (Niple) Galvanizado 15 Cms </v>
          </cell>
        </row>
        <row r="75">
          <cell r="F75" t="str">
            <v xml:space="preserve">Empaque Para Fluxometro (No </v>
          </cell>
        </row>
        <row r="76">
          <cell r="F76" t="str">
            <v>Tubo De 1/2"</v>
          </cell>
        </row>
        <row r="77">
          <cell r="F77" t="str">
            <v xml:space="preserve">Valvula De Pie (Con Sus </v>
          </cell>
        </row>
        <row r="78">
          <cell r="F78" t="str">
            <v>Valvula Para Flotador 1 1/4</v>
          </cell>
        </row>
        <row r="79">
          <cell r="F79" t="str">
            <v xml:space="preserve">Bateria Estacionaria 12V Tipo 8D </v>
          </cell>
        </row>
        <row r="80">
          <cell r="F80" t="str">
            <v>Silicona En Barra</v>
          </cell>
        </row>
        <row r="81">
          <cell r="F81" t="str">
            <v>Broca De Tugsteno De 1/4 Por 4"</v>
          </cell>
        </row>
        <row r="82">
          <cell r="F82" t="str">
            <v>Broca De Tugsteno 5/16 X 4"</v>
          </cell>
        </row>
        <row r="83">
          <cell r="F83" t="str">
            <v>Broca De Tugsteno De 3/16</v>
          </cell>
        </row>
        <row r="84">
          <cell r="F84" t="str">
            <v>Broca De Tugsteno De 5/32 Por 3"</v>
          </cell>
        </row>
        <row r="85">
          <cell r="F85" t="str">
            <v xml:space="preserve">Chazo Plastico De 5/16 (Paquete X </v>
          </cell>
        </row>
        <row r="86">
          <cell r="F86" t="str">
            <v xml:space="preserve">Chazo Plastico De 3/8 (Paquete X </v>
          </cell>
        </row>
        <row r="87">
          <cell r="F87" t="str">
            <v>Flexometro De 5 Mts</v>
          </cell>
        </row>
        <row r="88">
          <cell r="F88" t="str">
            <v>Hojas De Segueta</v>
          </cell>
        </row>
        <row r="89">
          <cell r="F89" t="str">
            <v>Soldadura De Estaño</v>
          </cell>
        </row>
        <row r="90">
          <cell r="F90" t="str">
            <v>Tester Pequeño</v>
          </cell>
        </row>
        <row r="91">
          <cell r="F91" t="str">
            <v>Tubo De Halogeno 500W 110V</v>
          </cell>
        </row>
        <row r="92">
          <cell r="F92" t="str">
            <v>Tubos Slim Line De 48W</v>
          </cell>
        </row>
        <row r="93">
          <cell r="F93" t="str">
            <v>Balasto De 2X32 T8</v>
          </cell>
        </row>
        <row r="94">
          <cell r="F94" t="str">
            <v>Cortafrios Aislante De 4 Pulgadas</v>
          </cell>
        </row>
        <row r="95">
          <cell r="F95" t="str">
            <v>Destornillador St (No Utilizar)</v>
          </cell>
        </row>
        <row r="96">
          <cell r="F96" t="str">
            <v>Tiros Hiltin No.1</v>
          </cell>
        </row>
        <row r="97">
          <cell r="F97" t="str">
            <v>Tiros Hiltin No.2</v>
          </cell>
        </row>
        <row r="98">
          <cell r="F98" t="str">
            <v>Tiros Hiltin No.3</v>
          </cell>
        </row>
        <row r="99">
          <cell r="F99" t="str">
            <v>Clavos De 1" Por 3/4 Hiltin</v>
          </cell>
        </row>
        <row r="100">
          <cell r="F100" t="str">
            <v>Pernos De 1/4 Con Tuerca</v>
          </cell>
        </row>
        <row r="101">
          <cell r="F101" t="str">
            <v xml:space="preserve">Pernos De 2 Y 1/2 Millas Con </v>
          </cell>
        </row>
        <row r="102">
          <cell r="F102" t="str">
            <v>Tubos Slim Line De 96W</v>
          </cell>
        </row>
        <row r="103">
          <cell r="F103" t="str">
            <v>Ganzuas</v>
          </cell>
        </row>
        <row r="104">
          <cell r="F104" t="str">
            <v>Remaches</v>
          </cell>
        </row>
        <row r="105">
          <cell r="F105" t="str">
            <v>Remachadora</v>
          </cell>
        </row>
        <row r="106">
          <cell r="F106" t="str">
            <v>Brocas (No Utilizar)</v>
          </cell>
        </row>
        <row r="107">
          <cell r="F107" t="str">
            <v xml:space="preserve">Abrazadera Cremallera De 1/2 </v>
          </cell>
        </row>
        <row r="108">
          <cell r="F108" t="str">
            <v xml:space="preserve">Racor Para Manguera De 1/2 </v>
          </cell>
        </row>
        <row r="109">
          <cell r="F109" t="str">
            <v>Puntilla Con Cabeza De 1/2 Pulgada</v>
          </cell>
        </row>
        <row r="110">
          <cell r="F110" t="str">
            <v>Brocas De 9/64 Pulgadas</v>
          </cell>
        </row>
        <row r="111">
          <cell r="F111" t="str">
            <v xml:space="preserve">Brocas De 1/16 3/8 X 15 Unidades </v>
          </cell>
        </row>
        <row r="112">
          <cell r="F112" t="str">
            <v>Cortafrios Aislante De 6"</v>
          </cell>
        </row>
        <row r="113">
          <cell r="F113" t="str">
            <v>Chazo Plastico De 3/4 (No Utilizar)</v>
          </cell>
        </row>
        <row r="114">
          <cell r="F114" t="str">
            <v>Acoples Para Lavamanos</v>
          </cell>
        </row>
        <row r="115">
          <cell r="F115" t="str">
            <v xml:space="preserve">Bala De Incrustar Bombillo (No </v>
          </cell>
        </row>
        <row r="116">
          <cell r="F116" t="str">
            <v>Cable Para Grabadora Ref.L8-7C</v>
          </cell>
        </row>
        <row r="117">
          <cell r="F117" t="str">
            <v>Acoples Para Microfono Macho</v>
          </cell>
        </row>
        <row r="118">
          <cell r="F118" t="str">
            <v>Soportes Para Microfono</v>
          </cell>
        </row>
        <row r="119">
          <cell r="F119" t="str">
            <v>Portacandado # 4 1/2</v>
          </cell>
        </row>
        <row r="120">
          <cell r="F120" t="str">
            <v>Manija Para Sanitario (No Utilizar)</v>
          </cell>
        </row>
        <row r="121">
          <cell r="F121" t="str">
            <v>Canaleta Plastica De 20X12</v>
          </cell>
        </row>
        <row r="122">
          <cell r="F122" t="str">
            <v>Canaleta Plastica De 30 X12</v>
          </cell>
        </row>
        <row r="123">
          <cell r="F123" t="str">
            <v>Aspiral De 15Mm Paquetex10 Metros</v>
          </cell>
        </row>
        <row r="124">
          <cell r="F124" t="str">
            <v>Aspiral De 9Mm Paquetex10 Metros</v>
          </cell>
        </row>
        <row r="125">
          <cell r="F125" t="str">
            <v>Aspiral De 6Mm Paquete X10 Metros</v>
          </cell>
        </row>
        <row r="126">
          <cell r="F126" t="str">
            <v>Grapas De 5/8-3/4</v>
          </cell>
        </row>
        <row r="127">
          <cell r="F127" t="str">
            <v>Grapas De 1/2</v>
          </cell>
        </row>
        <row r="128">
          <cell r="F128" t="str">
            <v>Tapas Ciegas Octogonal</v>
          </cell>
        </row>
        <row r="129">
          <cell r="F129" t="str">
            <v>Apliques De Brazo Para Bomba</v>
          </cell>
        </row>
        <row r="130">
          <cell r="F130" t="str">
            <v>Balas De Incrustar</v>
          </cell>
        </row>
        <row r="131">
          <cell r="F131" t="str">
            <v>Puntilla De Acero De 1 Pulgada</v>
          </cell>
        </row>
        <row r="132">
          <cell r="F132" t="str">
            <v>Puntilla De Acero De Dos Pulgadas</v>
          </cell>
        </row>
        <row r="133">
          <cell r="F133" t="str">
            <v>Puntilla De Acero De 1 1/2 Pulgada</v>
          </cell>
        </row>
        <row r="134">
          <cell r="F134" t="str">
            <v xml:space="preserve">Cable En Acero De 1/16" </v>
          </cell>
        </row>
        <row r="135">
          <cell r="F135" t="str">
            <v>Bomba Vidrio Opal</v>
          </cell>
        </row>
        <row r="136">
          <cell r="F136" t="str">
            <v>Destornillador Pequeño</v>
          </cell>
        </row>
        <row r="137">
          <cell r="F137" t="str">
            <v>Tubos R.S De 40W (No Utilizar)</v>
          </cell>
        </row>
        <row r="138">
          <cell r="F138" t="str">
            <v>Tubo Fluorescente De 32W</v>
          </cell>
        </row>
        <row r="139">
          <cell r="F139" t="str">
            <v>Tubos T8 32W</v>
          </cell>
        </row>
        <row r="140">
          <cell r="F140" t="str">
            <v>Chazo Plastico 5/16</v>
          </cell>
        </row>
        <row r="141">
          <cell r="F141" t="str">
            <v>Broca 5/16 De Tugsteno</v>
          </cell>
        </row>
        <row r="142">
          <cell r="F142" t="str">
            <v>Broca 5/32 Para Lamina</v>
          </cell>
        </row>
        <row r="143">
          <cell r="F143" t="str">
            <v>Broca 1/8 Para Lamina</v>
          </cell>
        </row>
        <row r="144">
          <cell r="F144" t="str">
            <v>Destornillador De Pala Mediana</v>
          </cell>
        </row>
        <row r="145">
          <cell r="F145" t="str">
            <v xml:space="preserve">Destornillador Electro Recargable </v>
          </cell>
        </row>
        <row r="146">
          <cell r="F146" t="str">
            <v>Ponchadora De Cable Para Rj-45</v>
          </cell>
        </row>
        <row r="147">
          <cell r="F147" t="str">
            <v>Silicona Liquida</v>
          </cell>
        </row>
        <row r="148">
          <cell r="F148" t="str">
            <v xml:space="preserve">Remaches De 1/8 X 5/32 (No </v>
          </cell>
        </row>
        <row r="149">
          <cell r="F149" t="str">
            <v>Tubo Fluorescente Silvania 40W</v>
          </cell>
        </row>
        <row r="150">
          <cell r="F150" t="str">
            <v>Llave Para Lavamanos</v>
          </cell>
        </row>
        <row r="151">
          <cell r="F151" t="str">
            <v xml:space="preserve">Griferia Grival Consta De:Arbol De </v>
          </cell>
        </row>
        <row r="152">
          <cell r="F152" t="str">
            <v>Tapon Hembra Galvanizado 3/8</v>
          </cell>
        </row>
        <row r="153">
          <cell r="F153" t="str">
            <v>Tapon Hembra Galvanizado 1/2</v>
          </cell>
        </row>
        <row r="154">
          <cell r="F154" t="str">
            <v>Tapon Macho Galvanizado 3/8</v>
          </cell>
        </row>
        <row r="155">
          <cell r="F155" t="str">
            <v>Tapon Macho Galvanizado 1/2</v>
          </cell>
        </row>
        <row r="156">
          <cell r="F156" t="str">
            <v>Codo Galvanizado 3/8</v>
          </cell>
        </row>
        <row r="157">
          <cell r="F157" t="str">
            <v>Codo Galvanizado 1/2</v>
          </cell>
        </row>
        <row r="158">
          <cell r="F158" t="str">
            <v xml:space="preserve">Manija Para Descargar Cisterna (No </v>
          </cell>
        </row>
        <row r="159">
          <cell r="F159" t="str">
            <v>Desague Lavamanos</v>
          </cell>
        </row>
        <row r="160">
          <cell r="F160" t="str">
            <v>Desague Lavaplatos</v>
          </cell>
        </row>
        <row r="161">
          <cell r="F161" t="str">
            <v>Broca De Tugsteno 1/4"</v>
          </cell>
        </row>
        <row r="162">
          <cell r="F162" t="str">
            <v>Caladora Pequeña Black And Decker</v>
          </cell>
        </row>
        <row r="163">
          <cell r="F163" t="str">
            <v>Chazo Plastico 1/4" Con Tornillo</v>
          </cell>
        </row>
        <row r="164">
          <cell r="F164" t="str">
            <v>Chazo Plastico De 5/6" Con Tornillo</v>
          </cell>
        </row>
        <row r="165">
          <cell r="F165" t="str">
            <v>Grafito</v>
          </cell>
        </row>
        <row r="166">
          <cell r="F166" t="str">
            <v>Pegante Boxer</v>
          </cell>
        </row>
        <row r="167">
          <cell r="F167" t="str">
            <v>Pernos Con Tuerca Hilti</v>
          </cell>
        </row>
        <row r="168">
          <cell r="F168" t="str">
            <v>Puntilla Para Pistola Hilti</v>
          </cell>
        </row>
        <row r="169">
          <cell r="F169" t="str">
            <v xml:space="preserve">Tiro Para Pistola Dxe72 Hilti </v>
          </cell>
        </row>
        <row r="170">
          <cell r="F170" t="str">
            <v>Tornillo Autoperforante De 1"</v>
          </cell>
        </row>
        <row r="171">
          <cell r="F171" t="str">
            <v>Tubo Circular 22W</v>
          </cell>
        </row>
        <row r="172">
          <cell r="F172" t="str">
            <v>Remaches 1/8 X 1/2"</v>
          </cell>
        </row>
        <row r="173">
          <cell r="F173" t="str">
            <v>Pomada Soldadura De Estaño</v>
          </cell>
        </row>
        <row r="174">
          <cell r="F174" t="str">
            <v>Juego Puntas Para Destornillador</v>
          </cell>
        </row>
        <row r="175">
          <cell r="F175" t="str">
            <v>Soldadura De Estaño 1/32</v>
          </cell>
        </row>
        <row r="176">
          <cell r="F176" t="str">
            <v>Soquet Para Tubo De 32W</v>
          </cell>
        </row>
        <row r="177">
          <cell r="F177" t="str">
            <v>Tubo Doble Sfle 40W Plug</v>
          </cell>
        </row>
        <row r="178">
          <cell r="F178" t="str">
            <v>Remaches 5/32X1"</v>
          </cell>
        </row>
        <row r="179">
          <cell r="F179" t="str">
            <v>Tubo Master Hpi T-Plus 400W</v>
          </cell>
        </row>
        <row r="180">
          <cell r="F180" t="str">
            <v>Puntilla Acero 3/4</v>
          </cell>
        </row>
        <row r="181">
          <cell r="F181" t="str">
            <v>Soporte Metalico Para Televisor</v>
          </cell>
        </row>
        <row r="182">
          <cell r="F182" t="str">
            <v>Sello Grival</v>
          </cell>
        </row>
        <row r="183">
          <cell r="F183" t="str">
            <v>Acople Para Pistola De Agua</v>
          </cell>
        </row>
        <row r="184">
          <cell r="F184" t="str">
            <v>Abrazadera Cremallera 9/16"</v>
          </cell>
        </row>
        <row r="185">
          <cell r="F185" t="str">
            <v>Caja Para Herramientas</v>
          </cell>
        </row>
        <row r="186">
          <cell r="F186" t="str">
            <v>Destornilladores</v>
          </cell>
        </row>
        <row r="187">
          <cell r="F187" t="str">
            <v>Alicate Hombre Solo</v>
          </cell>
        </row>
        <row r="188">
          <cell r="F188" t="str">
            <v>Alicate Electricista</v>
          </cell>
        </row>
        <row r="189">
          <cell r="F189" t="str">
            <v>Cable Para Iniciar Baterias</v>
          </cell>
        </row>
        <row r="190">
          <cell r="F190" t="str">
            <v>Linterna Plastica</v>
          </cell>
        </row>
        <row r="191">
          <cell r="F191" t="str">
            <v>Llave Mixta</v>
          </cell>
        </row>
        <row r="192">
          <cell r="F192" t="str">
            <v>Llave Expansion</v>
          </cell>
        </row>
        <row r="193">
          <cell r="F193" t="str">
            <v>Chaleco Reflectivo</v>
          </cell>
        </row>
        <row r="194">
          <cell r="F194" t="str">
            <v>Cruceta</v>
          </cell>
        </row>
        <row r="195">
          <cell r="F195" t="str">
            <v>Calibrador De Aire</v>
          </cell>
        </row>
        <row r="196">
          <cell r="F196" t="str">
            <v>Pinza De Punta</v>
          </cell>
        </row>
        <row r="197">
          <cell r="F197" t="str">
            <v>Martillo De Uña</v>
          </cell>
        </row>
        <row r="198">
          <cell r="F198" t="str">
            <v>Rachet Extension</v>
          </cell>
        </row>
        <row r="199">
          <cell r="F199" t="str">
            <v xml:space="preserve">Pistola Electrica Grande Para </v>
          </cell>
        </row>
        <row r="200">
          <cell r="F200" t="str">
            <v>Manguera Para Cable De Iluminacion</v>
          </cell>
        </row>
        <row r="201">
          <cell r="F201" t="str">
            <v xml:space="preserve">Pila Para Destornillador Electrico </v>
          </cell>
        </row>
        <row r="202">
          <cell r="F202" t="str">
            <v>Destornillador De Estrella</v>
          </cell>
        </row>
        <row r="203">
          <cell r="F203" t="str">
            <v>Alicate Creset No.8</v>
          </cell>
        </row>
        <row r="204">
          <cell r="F204" t="str">
            <v>Broca De 1/16</v>
          </cell>
        </row>
        <row r="205">
          <cell r="F205" t="str">
            <v>Broca De 3/8</v>
          </cell>
        </row>
        <row r="206">
          <cell r="F206" t="str">
            <v>Tornillo Golozo De Una Pulgada</v>
          </cell>
        </row>
        <row r="207">
          <cell r="F207" t="str">
            <v>Limpiador Electrico Crc</v>
          </cell>
        </row>
        <row r="208">
          <cell r="F208" t="str">
            <v>Marco Para Segueta</v>
          </cell>
        </row>
        <row r="209">
          <cell r="F209" t="str">
            <v xml:space="preserve">Tornillo Aglomerado (Bolsa X 200 </v>
          </cell>
        </row>
        <row r="210">
          <cell r="F210" t="str">
            <v>Broca De Tugsteno 5/32"</v>
          </cell>
        </row>
        <row r="211">
          <cell r="F211" t="str">
            <v>Chazo Expansivo 3/16</v>
          </cell>
        </row>
        <row r="212">
          <cell r="F212" t="str">
            <v>Broca De 1/16 X 3/8</v>
          </cell>
        </row>
        <row r="213">
          <cell r="F213" t="str">
            <v>Chupa Para Vidrio</v>
          </cell>
        </row>
        <row r="214">
          <cell r="F214" t="str">
            <v>Corta Vidrio Punta De Diamante</v>
          </cell>
        </row>
        <row r="215">
          <cell r="F215" t="str">
            <v>Manguera Para Hidrolavadora</v>
          </cell>
        </row>
        <row r="216">
          <cell r="F216" t="str">
            <v>Pernos Para Pistola Hilti 1/14</v>
          </cell>
        </row>
        <row r="217">
          <cell r="F217" t="str">
            <v>Puntilla Para Destornillador Hilti</v>
          </cell>
        </row>
        <row r="218">
          <cell r="F218" t="str">
            <v xml:space="preserve">Soporte Plastico Para Base De </v>
          </cell>
        </row>
        <row r="219">
          <cell r="F219" t="str">
            <v xml:space="preserve">Tiros Para Pistola Hilti Dxe72 (Rojo </v>
          </cell>
        </row>
        <row r="220">
          <cell r="F220" t="str">
            <v>Tornillo Golozo De 4 Pulgadas</v>
          </cell>
        </row>
        <row r="221">
          <cell r="F221" t="str">
            <v>Pinza Para Zuncho</v>
          </cell>
        </row>
        <row r="222">
          <cell r="F222" t="str">
            <v>Pistola Para Silicona</v>
          </cell>
        </row>
        <row r="223">
          <cell r="F223" t="str">
            <v>Manguera Multicolor</v>
          </cell>
        </row>
        <row r="224">
          <cell r="F224" t="str">
            <v>Candado Grande</v>
          </cell>
        </row>
        <row r="225">
          <cell r="F225" t="str">
            <v>Linterna De Pilas</v>
          </cell>
        </row>
        <row r="226">
          <cell r="F226" t="str">
            <v>Bizcocho Para Sanitario</v>
          </cell>
        </row>
        <row r="227">
          <cell r="F227" t="str">
            <v xml:space="preserve">Empaques Para Llave De </v>
          </cell>
        </row>
        <row r="228">
          <cell r="F228" t="str">
            <v>Manguera O Acople Para Sanitario</v>
          </cell>
        </row>
        <row r="229">
          <cell r="F229" t="str">
            <v xml:space="preserve">Chazo De Expansion De 3/8 </v>
          </cell>
        </row>
        <row r="230">
          <cell r="F230" t="str">
            <v xml:space="preserve">Chazo De Expansion De 3/8 X 3 </v>
          </cell>
        </row>
        <row r="231">
          <cell r="F231" t="str">
            <v xml:space="preserve">Empaque O Disco De Caucho Para </v>
          </cell>
        </row>
        <row r="232">
          <cell r="F232" t="str">
            <v>Broca De Tugsteno 1/16 A 3/8"</v>
          </cell>
        </row>
        <row r="233">
          <cell r="F233" t="str">
            <v>Broca De Tugsteno De 1/4"</v>
          </cell>
        </row>
        <row r="234">
          <cell r="F234" t="str">
            <v>Resistencia Haceb Tubular 6"</v>
          </cell>
        </row>
        <row r="235">
          <cell r="F235" t="str">
            <v>Mezclador Griferia Lv</v>
          </cell>
        </row>
        <row r="236">
          <cell r="F236" t="str">
            <v>Lija De Agua N. 100</v>
          </cell>
        </row>
        <row r="237">
          <cell r="F237" t="str">
            <v>Lija De Agua N. 220</v>
          </cell>
        </row>
        <row r="238">
          <cell r="F238" t="str">
            <v>Codo Pvc 1/2"</v>
          </cell>
        </row>
        <row r="239">
          <cell r="F239" t="str">
            <v>Union Pvc De 1/2"</v>
          </cell>
        </row>
        <row r="240">
          <cell r="F240" t="str">
            <v>Tubo Pvc De 3/4</v>
          </cell>
        </row>
        <row r="241">
          <cell r="F241" t="str">
            <v>Codo Pvc 3/4</v>
          </cell>
        </row>
        <row r="242">
          <cell r="F242" t="str">
            <v>Adaptador Macho 1/2 Pvc</v>
          </cell>
        </row>
        <row r="243">
          <cell r="F243" t="str">
            <v>Union Pvc 1/2 (No Utilizar)</v>
          </cell>
        </row>
        <row r="244">
          <cell r="F244" t="str">
            <v>Limpiador Pvc</v>
          </cell>
        </row>
        <row r="245">
          <cell r="F245" t="str">
            <v>Soldadura Pvc</v>
          </cell>
        </row>
        <row r="246">
          <cell r="F246" t="str">
            <v>MATERIALES PARA PLOMERIA</v>
          </cell>
        </row>
        <row r="248">
          <cell r="F248" t="str">
            <v>MATERIALES PARA PLOMERIA</v>
          </cell>
        </row>
        <row r="249">
          <cell r="F249" t="str">
            <v>Griferia Lavamanos</v>
          </cell>
        </row>
        <row r="250">
          <cell r="F250" t="str">
            <v>Soldadura Pvc</v>
          </cell>
        </row>
        <row r="251">
          <cell r="F251" t="str">
            <v>Limpiador Pvc</v>
          </cell>
        </row>
        <row r="252">
          <cell r="F252" t="str">
            <v>MATERIALES PARA INSTALACIONES ELECTRICAS</v>
          </cell>
        </row>
        <row r="254">
          <cell r="F254" t="str">
            <v>Tubo Pvc De 2" X 3 Mts Pavco</v>
          </cell>
        </row>
        <row r="255">
          <cell r="F255" t="str">
            <v>Adaptador Pvc De 2" Pavco</v>
          </cell>
        </row>
        <row r="256">
          <cell r="F256" t="str">
            <v>Codos Pvc De 2" Pavco</v>
          </cell>
        </row>
        <row r="257">
          <cell r="F257" t="str">
            <v xml:space="preserve">MATERIALES PARA </v>
          </cell>
        </row>
        <row r="258">
          <cell r="F258" t="str">
            <v>Cinta Aislante Electrica No. 33</v>
          </cell>
        </row>
        <row r="259">
          <cell r="F259" t="str">
            <v>Tubo Fluorescente Para Sensor</v>
          </cell>
        </row>
        <row r="260">
          <cell r="F260" t="str">
            <v>Bombillo Lectores General Electric</v>
          </cell>
        </row>
        <row r="261">
          <cell r="F261" t="str">
            <v>Fuente De Alimentacion</v>
          </cell>
        </row>
        <row r="262">
          <cell r="F262" t="str">
            <v>Starter Silvania No.S2 (No Utilizar)</v>
          </cell>
        </row>
        <row r="263">
          <cell r="F263" t="str">
            <v>Bombillo Halogenos</v>
          </cell>
        </row>
        <row r="264">
          <cell r="F264" t="str">
            <v xml:space="preserve">Tubos Fluorescentes 500Wx40 (No </v>
          </cell>
        </row>
        <row r="265">
          <cell r="F265" t="str">
            <v>Tacos De 20 Amperios</v>
          </cell>
        </row>
        <row r="266">
          <cell r="F266" t="str">
            <v>Tacos De 50 Amperios</v>
          </cell>
        </row>
        <row r="267">
          <cell r="F267" t="str">
            <v xml:space="preserve">Cable Comunicacion Bocina </v>
          </cell>
        </row>
        <row r="268">
          <cell r="F268" t="str">
            <v>Bombillo A Color De 250W.82V</v>
          </cell>
        </row>
        <row r="269">
          <cell r="F269" t="str">
            <v>Fusible De 250W A 30 Amperios</v>
          </cell>
        </row>
        <row r="270">
          <cell r="F270" t="str">
            <v>Fusible De 250W A 60 Amperios</v>
          </cell>
        </row>
        <row r="271">
          <cell r="F271" t="str">
            <v>Toma Corriente Levinton</v>
          </cell>
        </row>
        <row r="272">
          <cell r="F272" t="str">
            <v>Interruptor Conmutable Sencillo</v>
          </cell>
        </row>
        <row r="273">
          <cell r="F273" t="str">
            <v>Toma Corriente Av Doble Servicio</v>
          </cell>
        </row>
        <row r="274">
          <cell r="F274" t="str">
            <v>Clavija Trifasica</v>
          </cell>
        </row>
        <row r="275">
          <cell r="F275" t="str">
            <v>Interruptor Doble</v>
          </cell>
        </row>
        <row r="276">
          <cell r="F276" t="str">
            <v xml:space="preserve">Toma Corriente Sencillo Formaluz </v>
          </cell>
        </row>
        <row r="277">
          <cell r="F277" t="str">
            <v xml:space="preserve">Toma Corriente Doble Con Polo A </v>
          </cell>
        </row>
        <row r="278">
          <cell r="F278" t="str">
            <v>Toma Corriente Sencillo (No Utilizar)</v>
          </cell>
        </row>
        <row r="279">
          <cell r="F279" t="str">
            <v xml:space="preserve">Toma Corriente Sencillo Con Tapa </v>
          </cell>
        </row>
        <row r="280">
          <cell r="F280" t="str">
            <v>Tubo Circular Fuji 32W</v>
          </cell>
        </row>
        <row r="281">
          <cell r="F281" t="str">
            <v xml:space="preserve">Lampara De 60W Para </v>
          </cell>
        </row>
        <row r="282">
          <cell r="F282" t="str">
            <v>Bombillo De 25 W Color (No Utilizar)</v>
          </cell>
        </row>
        <row r="283">
          <cell r="F283" t="str">
            <v>Cable Para Telefono 4 Metros</v>
          </cell>
        </row>
        <row r="284">
          <cell r="F284" t="str">
            <v>Balasto De 2X40</v>
          </cell>
        </row>
        <row r="285">
          <cell r="F285" t="str">
            <v>Lampara Varta</v>
          </cell>
        </row>
        <row r="286">
          <cell r="F286" t="str">
            <v>Cable De Adbesto No.12</v>
          </cell>
        </row>
        <row r="287">
          <cell r="F287" t="str">
            <v>Fusibles De Botella De 10 Amp</v>
          </cell>
        </row>
        <row r="288">
          <cell r="F288" t="str">
            <v>Fusibles De Botella De 25 Amp</v>
          </cell>
        </row>
        <row r="289">
          <cell r="F289" t="str">
            <v>Fusibles De Botella De 20 Amp</v>
          </cell>
        </row>
        <row r="290">
          <cell r="F290" t="str">
            <v>Fusibles De Botella De 16 Amp</v>
          </cell>
        </row>
        <row r="291">
          <cell r="F291" t="str">
            <v>Fusibles De Botella De 6 Amp</v>
          </cell>
        </row>
        <row r="292">
          <cell r="F292" t="str">
            <v>Fusibles De Botella De 4 Amp</v>
          </cell>
        </row>
        <row r="293">
          <cell r="F293" t="str">
            <v>Fusibles De Botella De 2 Amp</v>
          </cell>
        </row>
        <row r="294">
          <cell r="F294" t="str">
            <v>Fusibles De Canula De 3 Amp</v>
          </cell>
        </row>
        <row r="295">
          <cell r="F295" t="str">
            <v>Fusible De Canula De 5 Amp</v>
          </cell>
        </row>
        <row r="296">
          <cell r="F296" t="str">
            <v>Fusible De Canula De 6 Amp</v>
          </cell>
        </row>
        <row r="297">
          <cell r="F297" t="str">
            <v>Fusibles De Canula De 7 Amp</v>
          </cell>
        </row>
        <row r="298">
          <cell r="F298" t="str">
            <v>Fusibles De Canula De 8 Amp</v>
          </cell>
        </row>
        <row r="299">
          <cell r="F299" t="str">
            <v>Fusibles De Canula De 10 Amp</v>
          </cell>
        </row>
        <row r="300">
          <cell r="F300" t="str">
            <v>Fusibles De Canula De 15 Amp</v>
          </cell>
        </row>
        <row r="301">
          <cell r="F301" t="str">
            <v>Fusibles De Canula De 30 Amp</v>
          </cell>
        </row>
        <row r="302">
          <cell r="F302" t="str">
            <v>Fusibles De Canula De 60 Amp</v>
          </cell>
        </row>
        <row r="303">
          <cell r="F303" t="str">
            <v>Fusibles De Canula De 100 Amp</v>
          </cell>
        </row>
        <row r="304">
          <cell r="F304" t="str">
            <v>Fusibles De Canula De 200 Amp</v>
          </cell>
        </row>
        <row r="305">
          <cell r="F305" t="str">
            <v xml:space="preserve">Interruptor Lampara Multilith - </v>
          </cell>
        </row>
        <row r="306">
          <cell r="F306" t="str">
            <v xml:space="preserve">Interruptor Lamparas Maquinas - </v>
          </cell>
        </row>
        <row r="307">
          <cell r="F307" t="str">
            <v xml:space="preserve">Interruptor Switch Para Maquina </v>
          </cell>
        </row>
        <row r="308">
          <cell r="F308" t="str">
            <v xml:space="preserve">Lampara Halogena Para Quemador </v>
          </cell>
        </row>
        <row r="309">
          <cell r="F309" t="str">
            <v xml:space="preserve">Lampara Halogena Silvania De </v>
          </cell>
        </row>
        <row r="310">
          <cell r="F310" t="str">
            <v xml:space="preserve">Lampara Halogena Silvania De </v>
          </cell>
        </row>
        <row r="311">
          <cell r="F311" t="str">
            <v>Toma Y Clavija De Caucho</v>
          </cell>
        </row>
        <row r="312">
          <cell r="F312" t="str">
            <v>Tapa Ciega 5800</v>
          </cell>
        </row>
        <row r="313">
          <cell r="F313" t="str">
            <v>Contactor Tm9 Amperios Na</v>
          </cell>
        </row>
        <row r="314">
          <cell r="F314" t="str">
            <v>Tubo Fluorescente 40W Luz Dia</v>
          </cell>
        </row>
        <row r="315">
          <cell r="F315" t="str">
            <v xml:space="preserve">Bombillo Dicroico Halogeno 50W </v>
          </cell>
        </row>
        <row r="316">
          <cell r="F316" t="str">
            <v xml:space="preserve">Balasto 2X96W 120V Electrocol (No </v>
          </cell>
        </row>
        <row r="317">
          <cell r="F317" t="str">
            <v xml:space="preserve">Multitoma Supresora De Picos 4 </v>
          </cell>
        </row>
        <row r="318">
          <cell r="F318" t="str">
            <v>Bombillo Halogeno 36V 400W Evd</v>
          </cell>
        </row>
        <row r="319">
          <cell r="F319" t="str">
            <v>Bombillo Halogeno 82 V 360 W Eyb</v>
          </cell>
        </row>
        <row r="320">
          <cell r="F320" t="str">
            <v xml:space="preserve">Bombillos Para Stop De Frenos 12 </v>
          </cell>
        </row>
        <row r="321">
          <cell r="F321" t="str">
            <v>Abrazaderas (220)</v>
          </cell>
        </row>
        <row r="322">
          <cell r="F322" t="str">
            <v>Adaptador P-P 3/8 X 3/8</v>
          </cell>
        </row>
        <row r="323">
          <cell r="F323" t="str">
            <v>Cable De Cobre Thw #8 600V</v>
          </cell>
        </row>
        <row r="324">
          <cell r="F324" t="str">
            <v xml:space="preserve">Cable De Cobre Thw # 8 600V Negro </v>
          </cell>
        </row>
        <row r="325">
          <cell r="F325" t="str">
            <v xml:space="preserve">Cable De Cobre Thw # 8 600V Verde </v>
          </cell>
        </row>
        <row r="326">
          <cell r="F326" t="str">
            <v xml:space="preserve">Taco Industrial De 3X70 Squared </v>
          </cell>
        </row>
        <row r="327">
          <cell r="F327" t="str">
            <v>Caja De Paso Lx 20 X 25 X 10 Cms</v>
          </cell>
        </row>
        <row r="328">
          <cell r="F328" t="str">
            <v xml:space="preserve">Balasto 2 X 96 W 120 V </v>
          </cell>
        </row>
        <row r="329">
          <cell r="F329" t="str">
            <v>Balasto 2 X 48 W 120 V</v>
          </cell>
        </row>
        <row r="330">
          <cell r="F330" t="str">
            <v>Cinta Aislante</v>
          </cell>
        </row>
        <row r="331">
          <cell r="F331" t="str">
            <v xml:space="preserve">Carrete (305 Mts) Cable Utp </v>
          </cell>
        </row>
        <row r="332">
          <cell r="F332" t="str">
            <v>Bombillos</v>
          </cell>
        </row>
        <row r="333">
          <cell r="F333" t="str">
            <v>Bombillo De 150. W A 110 V.</v>
          </cell>
        </row>
        <row r="334">
          <cell r="F334" t="str">
            <v>Cable Encauchetado De 3 X 16</v>
          </cell>
        </row>
        <row r="335">
          <cell r="F335" t="str">
            <v xml:space="preserve">Toma De Sobre Poner De 4 Hilos </v>
          </cell>
        </row>
        <row r="336">
          <cell r="F336" t="str">
            <v>Pila Cuadrada De 9 Vol.</v>
          </cell>
        </row>
        <row r="337">
          <cell r="F337" t="str">
            <v xml:space="preserve">Toma Doble Con Polo A Tierra Con </v>
          </cell>
        </row>
        <row r="338">
          <cell r="F338" t="str">
            <v>Cable Scsi Ii De 50 Pines</v>
          </cell>
        </row>
        <row r="339">
          <cell r="F339" t="str">
            <v>Cable Coaxial Rg59</v>
          </cell>
        </row>
        <row r="340">
          <cell r="F340" t="str">
            <v>Terminal Coaxial De Rosca</v>
          </cell>
        </row>
        <row r="341">
          <cell r="F341" t="str">
            <v>Bobina Para Freno De Ascensor Bov</v>
          </cell>
        </row>
        <row r="342">
          <cell r="F342" t="str">
            <v>Bombillo 20 Wts.</v>
          </cell>
        </row>
        <row r="343">
          <cell r="F343" t="str">
            <v>Cable Encauchetado 3 X 14</v>
          </cell>
        </row>
        <row r="344">
          <cell r="F344" t="str">
            <v>Caja Plastica 5800</v>
          </cell>
        </row>
        <row r="345">
          <cell r="F345" t="str">
            <v>Clavija De Caucho (Macho)</v>
          </cell>
        </row>
        <row r="346">
          <cell r="F346" t="str">
            <v>Toma Hembra (Aerea9 (No Utilizar)</v>
          </cell>
        </row>
        <row r="347">
          <cell r="F347" t="str">
            <v>Cable Paralelo 2 X16</v>
          </cell>
        </row>
        <row r="348">
          <cell r="F348" t="str">
            <v>Interruptores De Timbre</v>
          </cell>
        </row>
        <row r="349">
          <cell r="F349" t="str">
            <v xml:space="preserve">Interruptores Para Bombillo De </v>
          </cell>
        </row>
        <row r="350">
          <cell r="F350" t="str">
            <v xml:space="preserve">Cajas Terminales Para Telefono </v>
          </cell>
        </row>
        <row r="351">
          <cell r="F351" t="str">
            <v>Conectores Rj-11</v>
          </cell>
        </row>
        <row r="352">
          <cell r="F352" t="str">
            <v>Conectores Rj-9</v>
          </cell>
        </row>
        <row r="353">
          <cell r="F353" t="str">
            <v xml:space="preserve">Interruptores Conmutables De 3 </v>
          </cell>
        </row>
        <row r="354">
          <cell r="F354" t="str">
            <v>Bris Telefonico O Puente</v>
          </cell>
        </row>
        <row r="355">
          <cell r="F355" t="str">
            <v xml:space="preserve">Portalamparas En Porcelana Para </v>
          </cell>
        </row>
        <row r="356">
          <cell r="F356" t="str">
            <v>Bombillo Ahorrador De Energia 20W</v>
          </cell>
        </row>
        <row r="357">
          <cell r="F357" t="str">
            <v>Bombillos Proyector Acetatos</v>
          </cell>
        </row>
        <row r="358">
          <cell r="F358" t="str">
            <v xml:space="preserve">Clavija Con Polo A Tierra </v>
          </cell>
        </row>
        <row r="359">
          <cell r="F359" t="str">
            <v>Tubos Rs De 40W</v>
          </cell>
        </row>
        <row r="360">
          <cell r="F360" t="str">
            <v xml:space="preserve">Cable De Monitor De 15 A 15 </v>
          </cell>
        </row>
        <row r="361">
          <cell r="F361" t="str">
            <v>Toma Aerea (No Utilizar)</v>
          </cell>
        </row>
        <row r="362">
          <cell r="F362" t="str">
            <v xml:space="preserve">Lamparas Para Quemador/Insolador </v>
          </cell>
        </row>
        <row r="363">
          <cell r="F363" t="str">
            <v>Cable Encauchetado Para Microfono</v>
          </cell>
        </row>
        <row r="364">
          <cell r="F364" t="str">
            <v>Roseta De Dos Piezas En Loza</v>
          </cell>
        </row>
        <row r="365">
          <cell r="F365" t="str">
            <v>Cable Siliconado #16</v>
          </cell>
        </row>
        <row r="366">
          <cell r="F366" t="str">
            <v>Pila Para Linterna, Tamaño Grande</v>
          </cell>
        </row>
        <row r="367">
          <cell r="F367" t="str">
            <v>Toma Con Polo (No Utilizar)</v>
          </cell>
        </row>
        <row r="368">
          <cell r="F368" t="str">
            <v>Clavija Pata Cerrada</v>
          </cell>
        </row>
        <row r="369">
          <cell r="F369" t="str">
            <v>Toma De 15 Amperios</v>
          </cell>
        </row>
        <row r="370">
          <cell r="F370" t="str">
            <v>Apliques Para Pared</v>
          </cell>
        </row>
        <row r="371">
          <cell r="F371" t="str">
            <v>Balastos De 110 A 12 Voltios</v>
          </cell>
        </row>
        <row r="372">
          <cell r="F372" t="str">
            <v>Sokes Bombillos De 12 Voltios</v>
          </cell>
        </row>
        <row r="373">
          <cell r="F373" t="str">
            <v>Roceta En Pocelana</v>
          </cell>
        </row>
        <row r="374">
          <cell r="F374" t="str">
            <v>Bombillo De 25W</v>
          </cell>
        </row>
        <row r="375">
          <cell r="F375" t="str">
            <v>Portalamparas De Caucho</v>
          </cell>
        </row>
        <row r="376">
          <cell r="F376" t="str">
            <v xml:space="preserve">Fuente De Poder Lampara Halogena </v>
          </cell>
        </row>
        <row r="377">
          <cell r="F377" t="str">
            <v xml:space="preserve">Integrados Electronicos Planta </v>
          </cell>
        </row>
        <row r="378">
          <cell r="F378" t="str">
            <v>Taco Industrial 250 Amp, 240V</v>
          </cell>
        </row>
        <row r="379">
          <cell r="F379" t="str">
            <v>Soket Halogeno 500W</v>
          </cell>
        </row>
        <row r="380">
          <cell r="F380" t="str">
            <v xml:space="preserve">Bombillos Ahorradores De Energia </v>
          </cell>
        </row>
        <row r="381">
          <cell r="F381" t="str">
            <v>Bombillos Tubo Circular De 22W</v>
          </cell>
        </row>
        <row r="382">
          <cell r="F382" t="str">
            <v>Cable Belden 2 Pares</v>
          </cell>
        </row>
        <row r="383">
          <cell r="F383" t="str">
            <v>Cable Belden Nivel 5 4Tp Ref.1583</v>
          </cell>
        </row>
        <row r="384">
          <cell r="F384" t="str">
            <v>Cable Duplex De 2X14</v>
          </cell>
        </row>
        <row r="385">
          <cell r="F385" t="str">
            <v>Cable Resortado Para Telefono</v>
          </cell>
        </row>
        <row r="386">
          <cell r="F386" t="str">
            <v>Cable De Entrada Para Telefono</v>
          </cell>
        </row>
        <row r="387">
          <cell r="F387" t="str">
            <v>Cinta Teflon</v>
          </cell>
        </row>
        <row r="388">
          <cell r="F388" t="str">
            <v>Condensador De 50 Mf</v>
          </cell>
        </row>
        <row r="389">
          <cell r="F389" t="str">
            <v>Arrancadores Paralelos</v>
          </cell>
        </row>
        <row r="390">
          <cell r="F390" t="str">
            <v xml:space="preserve">Breaker De 50 Amp Trifasico </v>
          </cell>
        </row>
        <row r="391">
          <cell r="F391" t="str">
            <v xml:space="preserve">Cable Thw No.8 De Color Negro (No </v>
          </cell>
        </row>
        <row r="392">
          <cell r="F392" t="str">
            <v xml:space="preserve">Cable Thw No.8 Color Verde (No </v>
          </cell>
        </row>
        <row r="393">
          <cell r="F393" t="str">
            <v>Cable Encauchetado 4X10</v>
          </cell>
        </row>
        <row r="394">
          <cell r="F394" t="str">
            <v>Breaker 3X70 Amperios Enchufable</v>
          </cell>
        </row>
        <row r="395">
          <cell r="F395" t="str">
            <v>Breaker De 2X40 Amperios</v>
          </cell>
        </row>
        <row r="396">
          <cell r="F396" t="str">
            <v>Tablero Distribucion 9 Circuitos</v>
          </cell>
        </row>
        <row r="397">
          <cell r="F397" t="str">
            <v>Tablero Distribucion 12 Circuitos</v>
          </cell>
        </row>
        <row r="398">
          <cell r="F398" t="str">
            <v xml:space="preserve">Toma Polo Aislado Nivel Hospitalario </v>
          </cell>
        </row>
        <row r="399">
          <cell r="F399" t="str">
            <v xml:space="preserve">Tublo Fluorescente 2X40W (No </v>
          </cell>
        </row>
        <row r="400">
          <cell r="F400" t="str">
            <v xml:space="preserve">Bombillo Ahorrador De Energia 20W </v>
          </cell>
        </row>
        <row r="401">
          <cell r="F401" t="str">
            <v xml:space="preserve">Clavija Pareja Para Ups De 5Kva 4 </v>
          </cell>
        </row>
        <row r="402">
          <cell r="F402" t="str">
            <v xml:space="preserve">Clavija Hembra Para Ups De 5Kva </v>
          </cell>
        </row>
        <row r="403">
          <cell r="F403" t="str">
            <v>Toma De Incrustar 4X30A</v>
          </cell>
        </row>
        <row r="404">
          <cell r="F404" t="str">
            <v>Cable Paralelo 2X14 Metros</v>
          </cell>
        </row>
        <row r="405">
          <cell r="F405" t="str">
            <v>Soquets Paa Tubo Slim</v>
          </cell>
        </row>
        <row r="406">
          <cell r="F406" t="str">
            <v>Soquets Para Tubo Rs 30</v>
          </cell>
        </row>
        <row r="407">
          <cell r="F407" t="str">
            <v>Bombillo Reflector 110V A 150W</v>
          </cell>
        </row>
        <row r="408">
          <cell r="F408" t="str">
            <v>Cable Telefonico Belden De 4 Pares</v>
          </cell>
        </row>
        <row r="409">
          <cell r="F409" t="str">
            <v>Cable Utp Categoria 5 De 8 Lineas</v>
          </cell>
        </row>
        <row r="410">
          <cell r="F410" t="str">
            <v>Conectores Rj 45</v>
          </cell>
        </row>
        <row r="411">
          <cell r="F411" t="str">
            <v>Balasto 2X32 Electronico</v>
          </cell>
        </row>
        <row r="412">
          <cell r="F412" t="str">
            <v>Interruptor Sencillo Luminex</v>
          </cell>
        </row>
        <row r="413">
          <cell r="F413" t="str">
            <v>Interruptor Para Division En Aluminio</v>
          </cell>
        </row>
        <row r="414">
          <cell r="F414" t="str">
            <v>Starte 20 W (No Utilizar)</v>
          </cell>
        </row>
        <row r="415">
          <cell r="F415" t="str">
            <v>Toma Aerea L630 (No Utilizar)</v>
          </cell>
        </row>
        <row r="416">
          <cell r="F416" t="str">
            <v xml:space="preserve">Pila Para Herramienta Versapack </v>
          </cell>
        </row>
        <row r="417">
          <cell r="F417" t="str">
            <v>Baterias Para Centrales Telefonicas</v>
          </cell>
        </row>
        <row r="418">
          <cell r="F418" t="str">
            <v>Lamparas De Emergencia</v>
          </cell>
        </row>
        <row r="419">
          <cell r="F419" t="str">
            <v xml:space="preserve">Balasto Para Bombillo De 26W A </v>
          </cell>
        </row>
        <row r="420">
          <cell r="F420" t="str">
            <v>Bombillo 12V Halogeno</v>
          </cell>
        </row>
        <row r="421">
          <cell r="F421" t="str">
            <v>Bomba Para Brazo Interperie</v>
          </cell>
        </row>
        <row r="422">
          <cell r="F422" t="str">
            <v>Cable No.4</v>
          </cell>
        </row>
        <row r="423">
          <cell r="F423" t="str">
            <v>Bombillo 26W Plug</v>
          </cell>
        </row>
        <row r="424">
          <cell r="F424" t="str">
            <v>Balastos De 32W</v>
          </cell>
        </row>
        <row r="425">
          <cell r="F425" t="str">
            <v>Cable No.12</v>
          </cell>
        </row>
        <row r="426">
          <cell r="F426" t="str">
            <v xml:space="preserve">Extension Tc4010-50 15 Mts 2X2 </v>
          </cell>
        </row>
        <row r="427">
          <cell r="F427" t="str">
            <v xml:space="preserve">Adaptador(Y) De 1/4 Monofasica A </v>
          </cell>
        </row>
        <row r="428">
          <cell r="F428" t="str">
            <v>Adaptador (Y) Rca Estereo 1/4</v>
          </cell>
        </row>
        <row r="429">
          <cell r="F429" t="str">
            <v>Plug 1/4 Puntada Dorada</v>
          </cell>
        </row>
        <row r="430">
          <cell r="F430" t="str">
            <v xml:space="preserve">Cable Belden Coaxial R659 </v>
          </cell>
        </row>
        <row r="431">
          <cell r="F431" t="str">
            <v>Antena Multibanda Aerea Lpscr</v>
          </cell>
        </row>
        <row r="432">
          <cell r="F432" t="str">
            <v>Terminales Para Rg59</v>
          </cell>
        </row>
        <row r="433">
          <cell r="F433" t="str">
            <v xml:space="preserve">Amplificador De Antena Truep Spick </v>
          </cell>
        </row>
        <row r="434">
          <cell r="F434" t="str">
            <v xml:space="preserve">Pila Para Control Remoto Camioneta </v>
          </cell>
        </row>
        <row r="435">
          <cell r="F435" t="str">
            <v>Integrados Generadores De Tono</v>
          </cell>
        </row>
        <row r="436">
          <cell r="F436" t="str">
            <v>Integrados Regulador</v>
          </cell>
        </row>
        <row r="437">
          <cell r="F437" t="str">
            <v xml:space="preserve">Integrados 12 Dc Alimentador De </v>
          </cell>
        </row>
        <row r="438">
          <cell r="F438" t="str">
            <v>Integrados Generador De Tono</v>
          </cell>
        </row>
        <row r="439">
          <cell r="F439" t="str">
            <v xml:space="preserve">Integrados Enrutadores Para Tarjeta </v>
          </cell>
        </row>
        <row r="440">
          <cell r="F440" t="str">
            <v>Cable Encauchetado 2X16</v>
          </cell>
        </row>
        <row r="441">
          <cell r="F441" t="str">
            <v>Cable Microfono Monofonico</v>
          </cell>
        </row>
        <row r="442">
          <cell r="F442" t="str">
            <v>Terminal Para Microfono</v>
          </cell>
        </row>
        <row r="443">
          <cell r="F443" t="str">
            <v xml:space="preserve">Pila Sony Lr-23A (Para Control </v>
          </cell>
        </row>
        <row r="444">
          <cell r="F444" t="str">
            <v>Timbre</v>
          </cell>
        </row>
        <row r="445">
          <cell r="F445" t="str">
            <v>Bombillo De 60W</v>
          </cell>
        </row>
        <row r="446">
          <cell r="F446" t="str">
            <v xml:space="preserve">Bombillo Halogeno 12W 60 W Para </v>
          </cell>
        </row>
        <row r="447">
          <cell r="F447" t="str">
            <v>Cable Duplex 2 X 16</v>
          </cell>
        </row>
        <row r="448">
          <cell r="F448" t="str">
            <v>Pila Para Telefono Inhalambrico</v>
          </cell>
        </row>
        <row r="449">
          <cell r="F449" t="str">
            <v>Clavija 110V En Caucho</v>
          </cell>
        </row>
        <row r="450">
          <cell r="F450" t="str">
            <v>Resistencia Haceb 220 V.</v>
          </cell>
        </row>
        <row r="451">
          <cell r="F451" t="str">
            <v>Cable Para Video Beam Apc</v>
          </cell>
        </row>
        <row r="452">
          <cell r="F452" t="str">
            <v>Bombillo Ahorrador 20W</v>
          </cell>
        </row>
        <row r="453">
          <cell r="F453" t="str">
            <v>Bombillo 42W Ek 300</v>
          </cell>
        </row>
        <row r="454">
          <cell r="F454" t="str">
            <v xml:space="preserve">Bombillo Ahorrador Dicrodico 11-9W </v>
          </cell>
        </row>
        <row r="455">
          <cell r="F455" t="str">
            <v>Socket Para Bombillo Dicrodico</v>
          </cell>
        </row>
        <row r="456">
          <cell r="F456" t="str">
            <v>Troquel Para Toma Corriente</v>
          </cell>
        </row>
        <row r="457">
          <cell r="F457" t="str">
            <v xml:space="preserve">Toma Corriente Doble Con Polo A </v>
          </cell>
        </row>
        <row r="458">
          <cell r="F458" t="str">
            <v>Cable Encauchetado 3X12</v>
          </cell>
        </row>
        <row r="459">
          <cell r="F459" t="str">
            <v xml:space="preserve">Aplique Ap-04 Inclinado De Pared </v>
          </cell>
        </row>
        <row r="460">
          <cell r="F460" t="str">
            <v xml:space="preserve">Bala Optimus 1X26 S/Poner Color </v>
          </cell>
        </row>
        <row r="461">
          <cell r="F461" t="str">
            <v>Lampara Tipo Riel</v>
          </cell>
        </row>
        <row r="462">
          <cell r="F462" t="str">
            <v xml:space="preserve">Optimus Multif.16 Cel Especular </v>
          </cell>
        </row>
        <row r="463">
          <cell r="F463" t="str">
            <v xml:space="preserve">Optimus Multifuncional 30*120 </v>
          </cell>
        </row>
        <row r="464">
          <cell r="F464" t="str">
            <v>Tapa Troquel 12 Cms Negro</v>
          </cell>
        </row>
        <row r="465">
          <cell r="F465" t="str">
            <v>Interruptor Sencillo Aereo</v>
          </cell>
        </row>
        <row r="466">
          <cell r="F466" t="str">
            <v xml:space="preserve">Lamina De Cobre 1/8 De 50 Cm X 2 </v>
          </cell>
        </row>
        <row r="467">
          <cell r="F467" t="str">
            <v>Breaker Trifasico 125 Amp.</v>
          </cell>
        </row>
        <row r="468">
          <cell r="F468" t="str">
            <v>Balasto De 4X32</v>
          </cell>
        </row>
        <row r="469">
          <cell r="F469" t="str">
            <v>Sokets Para Bombillo Dicroica</v>
          </cell>
        </row>
        <row r="470">
          <cell r="F470" t="str">
            <v xml:space="preserve">Adaptador 110 V Para Antena Rf </v>
          </cell>
        </row>
        <row r="471">
          <cell r="F471" t="str">
            <v>Aplique Ap04-1X20 Blanco</v>
          </cell>
        </row>
        <row r="472">
          <cell r="F472" t="str">
            <v>Aplique Tortuga</v>
          </cell>
        </row>
        <row r="473">
          <cell r="F473" t="str">
            <v xml:space="preserve">Campana Policarbonato 22" Con </v>
          </cell>
        </row>
        <row r="474">
          <cell r="F474" t="str">
            <v xml:space="preserve">Chasis Bala Optimus S/Poner </v>
          </cell>
        </row>
        <row r="475">
          <cell r="F475" t="str">
            <v xml:space="preserve">Optimus 60X60-3X17W-12 Celdas </v>
          </cell>
        </row>
        <row r="476">
          <cell r="F476" t="str">
            <v xml:space="preserve">Optimus Multifuncional 1X32W </v>
          </cell>
        </row>
        <row r="477">
          <cell r="F477" t="str">
            <v xml:space="preserve">Optimus Multifuncional 30*120 </v>
          </cell>
        </row>
        <row r="478">
          <cell r="F478" t="str">
            <v xml:space="preserve">Optimus Multifuncional 60*60 </v>
          </cell>
        </row>
        <row r="479">
          <cell r="F479" t="str">
            <v>Instalacion De 100 Bombillos</v>
          </cell>
        </row>
        <row r="480">
          <cell r="F480" t="str">
            <v xml:space="preserve">Cable Con Terminacion En Conector </v>
          </cell>
        </row>
        <row r="481">
          <cell r="F481" t="str">
            <v xml:space="preserve">Extension Usb De 5 Metros Con </v>
          </cell>
        </row>
        <row r="482">
          <cell r="F482" t="str">
            <v>Cable Usm 1.8 Mrs</v>
          </cell>
        </row>
        <row r="483">
          <cell r="F483" t="str">
            <v>Manguera Luminosa Canadiense</v>
          </cell>
        </row>
        <row r="484">
          <cell r="F484" t="str">
            <v xml:space="preserve">Cinta Aislante Color </v>
          </cell>
        </row>
        <row r="485">
          <cell r="F485" t="str">
            <v xml:space="preserve">Fuentes De Poder (Dell Optiplex Gx </v>
          </cell>
        </row>
        <row r="486">
          <cell r="F486" t="str">
            <v xml:space="preserve">Fuentes De Poder Para (Hp </v>
          </cell>
        </row>
        <row r="487">
          <cell r="F487" t="str">
            <v xml:space="preserve">Baterias Para Radio De </v>
          </cell>
        </row>
        <row r="488">
          <cell r="F488" t="str">
            <v>Balasto De 2*54W</v>
          </cell>
        </row>
        <row r="489">
          <cell r="F489" t="str">
            <v>Tubo Fluorescente De 54W</v>
          </cell>
        </row>
        <row r="490">
          <cell r="F490" t="str">
            <v>Tubo Fluorescente De 20W</v>
          </cell>
        </row>
        <row r="491">
          <cell r="F491" t="str">
            <v>Bombillo En Forma De U De 13W</v>
          </cell>
        </row>
        <row r="492">
          <cell r="F492" t="str">
            <v xml:space="preserve">Extension Vga Video Beam M-M 10 </v>
          </cell>
        </row>
        <row r="493">
          <cell r="F493" t="str">
            <v>Rejilla 4X3 Metalica</v>
          </cell>
        </row>
        <row r="494">
          <cell r="F494" t="str">
            <v>Conectores Rj 45.</v>
          </cell>
        </row>
        <row r="495">
          <cell r="F495" t="str">
            <v>MATERIALES PARA INSTALACIONES DE GAS</v>
          </cell>
        </row>
        <row r="497">
          <cell r="F497" t="str">
            <v xml:space="preserve">MATERIALES PARA </v>
          </cell>
        </row>
        <row r="499">
          <cell r="F499" t="str">
            <v>FINANCIEROS</v>
          </cell>
        </row>
        <row r="500">
          <cell r="F500" t="str">
            <v>MATERIALES PARA IMPERMEABILIZACION</v>
          </cell>
        </row>
        <row r="502">
          <cell r="F502" t="str">
            <v xml:space="preserve">MATERIALES PARA </v>
          </cell>
        </row>
        <row r="503">
          <cell r="F503" t="str">
            <v>ORNAMENTACION, ACABADOS Y DECORACION</v>
          </cell>
        </row>
        <row r="505">
          <cell r="F505" t="str">
            <v xml:space="preserve">ORNAMENTACION, ACABADOS Y </v>
          </cell>
        </row>
        <row r="506">
          <cell r="F506" t="str">
            <v>Brochas De 1/2"</v>
          </cell>
        </row>
        <row r="507">
          <cell r="F507" t="str">
            <v>Brochas De 2"</v>
          </cell>
        </row>
        <row r="508">
          <cell r="F508" t="str">
            <v>Brocha De 3"</v>
          </cell>
        </row>
        <row r="509">
          <cell r="F509" t="str">
            <v>Brocha En Nylon Grande</v>
          </cell>
        </row>
        <row r="510">
          <cell r="F510" t="str">
            <v>Brocha En Nylon Pequeña</v>
          </cell>
        </row>
        <row r="511">
          <cell r="F511" t="str">
            <v>Rodillo</v>
          </cell>
        </row>
        <row r="512">
          <cell r="F512" t="str">
            <v xml:space="preserve">Rodillo De Recoleccion Y Captura </v>
          </cell>
        </row>
        <row r="513">
          <cell r="F513" t="str">
            <v xml:space="preserve">Vidrio De 10Mm Templado Bronce </v>
          </cell>
        </row>
        <row r="514">
          <cell r="F514" t="str">
            <v xml:space="preserve">Vidrio Bronce De 6Mm De 0,71 X </v>
          </cell>
        </row>
        <row r="515">
          <cell r="F515" t="str">
            <v>Vidrio De 180 X 70 X 5 Mm (Puerta)</v>
          </cell>
        </row>
        <row r="516">
          <cell r="F516" t="str">
            <v xml:space="preserve">Vidrio En 6Mm Calidad Cristal </v>
          </cell>
        </row>
        <row r="517">
          <cell r="F517" t="str">
            <v xml:space="preserve">Vidrios En 6Mm Calidad Cristal </v>
          </cell>
        </row>
        <row r="518">
          <cell r="F518" t="str">
            <v xml:space="preserve">Vidrios En 6Mm Calidad Cristal </v>
          </cell>
        </row>
        <row r="519">
          <cell r="F519" t="str">
            <v xml:space="preserve">Vidrios Em 6 Mm Calidad Cristal </v>
          </cell>
        </row>
        <row r="520">
          <cell r="F520" t="str">
            <v xml:space="preserve">Vidrios En 6Mm Calidad Cristal </v>
          </cell>
        </row>
        <row r="521">
          <cell r="F521" t="str">
            <v xml:space="preserve">Vidrios En 6Mm Calidad Cristal </v>
          </cell>
        </row>
        <row r="522">
          <cell r="F522" t="str">
            <v xml:space="preserve">Vidrios En 6Mm Calidad Cristal </v>
          </cell>
        </row>
        <row r="523">
          <cell r="F523" t="str">
            <v xml:space="preserve">Vidrios En 6Mm Calidad Cristal </v>
          </cell>
        </row>
        <row r="524">
          <cell r="F524" t="str">
            <v xml:space="preserve">Vidrios En 6 Mm Calidad Cristal </v>
          </cell>
        </row>
        <row r="525">
          <cell r="F525" t="str">
            <v xml:space="preserve">Vidrios En 6 Mm Calidad Cristal </v>
          </cell>
        </row>
        <row r="526">
          <cell r="F526" t="str">
            <v xml:space="preserve">Vidrios En 6Mm Calidad Cristal </v>
          </cell>
        </row>
        <row r="527">
          <cell r="F527" t="str">
            <v xml:space="preserve">Mesa De Juntas Compuesto De Dos </v>
          </cell>
        </row>
        <row r="528">
          <cell r="F528" t="str">
            <v xml:space="preserve">Vidrios En 6 Mm Calidad Cristal </v>
          </cell>
        </row>
        <row r="529">
          <cell r="F529" t="str">
            <v xml:space="preserve">Vidrios En 6Mm Calidad Cristal </v>
          </cell>
        </row>
        <row r="530">
          <cell r="F530" t="str">
            <v>Vidrio 73X42X4, Pulido</v>
          </cell>
        </row>
        <row r="531">
          <cell r="F531" t="str">
            <v xml:space="preserve">Vidrio De 8 Mm, Laminado, </v>
          </cell>
        </row>
        <row r="532">
          <cell r="F532" t="str">
            <v xml:space="preserve">Vidrios En 5Mm Pulidos Incoloro </v>
          </cell>
        </row>
        <row r="533">
          <cell r="F533" t="str">
            <v xml:space="preserve">Vidrios En 5Mm Pulidos Incoloro 1 </v>
          </cell>
        </row>
        <row r="534">
          <cell r="F534" t="str">
            <v xml:space="preserve">Vidrio Nacional Transparente O </v>
          </cell>
        </row>
        <row r="535">
          <cell r="F535" t="str">
            <v>Pintura En Vinilo</v>
          </cell>
        </row>
        <row r="536">
          <cell r="F536" t="str">
            <v>Pintura Esmalte</v>
          </cell>
        </row>
        <row r="537">
          <cell r="F537" t="str">
            <v>Viniltex</v>
          </cell>
        </row>
        <row r="538">
          <cell r="F538" t="str">
            <v>Vinilo Color Blanco</v>
          </cell>
        </row>
        <row r="539">
          <cell r="F539" t="str">
            <v>Vinilo Color Negro</v>
          </cell>
        </row>
        <row r="540">
          <cell r="F540" t="str">
            <v>Vinilo Color Amarillo</v>
          </cell>
        </row>
        <row r="541">
          <cell r="F541" t="str">
            <v>Vinilo Color Azul</v>
          </cell>
        </row>
        <row r="542">
          <cell r="F542" t="str">
            <v>Vinilo Color Rojo</v>
          </cell>
        </row>
        <row r="543">
          <cell r="F543" t="str">
            <v>Vinilo Rojo 2</v>
          </cell>
        </row>
        <row r="544">
          <cell r="F544" t="str">
            <v>Gabinete De Baño</v>
          </cell>
        </row>
        <row r="545">
          <cell r="F545" t="str">
            <v>Canaleta Metalica Negra 10X5</v>
          </cell>
        </row>
        <row r="546">
          <cell r="F546" t="str">
            <v xml:space="preserve">Materas De Barro Con Base En </v>
          </cell>
        </row>
        <row r="547">
          <cell r="F547" t="str">
            <v>ARTICULOS DE PAPELERIA 16%</v>
          </cell>
        </row>
        <row r="549">
          <cell r="F549" t="str">
            <v xml:space="preserve">PAPELERIA, UTILES DE </v>
          </cell>
        </row>
        <row r="550">
          <cell r="F550" t="str">
            <v>ARTICULOS DE PAPELERIA</v>
          </cell>
        </row>
        <row r="551">
          <cell r="F551" t="str">
            <v>Carton Cartulina Durex De 70X100</v>
          </cell>
        </row>
        <row r="552">
          <cell r="F552" t="str">
            <v>Carton Cartulina Kraft De 70X100</v>
          </cell>
        </row>
        <row r="553">
          <cell r="F553" t="str">
            <v xml:space="preserve">Cartulina Bristol 160 Gramos 70X100 </v>
          </cell>
        </row>
        <row r="554">
          <cell r="F554" t="str">
            <v xml:space="preserve">Cartulina Bristol 160 Gramos 70X100 </v>
          </cell>
        </row>
        <row r="555">
          <cell r="F555" t="str">
            <v xml:space="preserve">Cartulina Bristol 160 Gramos 70X100 </v>
          </cell>
        </row>
        <row r="556">
          <cell r="F556" t="str">
            <v xml:space="preserve">Cartulina Bristol 160 Gramos 70X100 </v>
          </cell>
        </row>
        <row r="557">
          <cell r="F557" t="str">
            <v>Cartulina Bristol Blanca De 70X100</v>
          </cell>
        </row>
        <row r="558">
          <cell r="F558" t="str">
            <v xml:space="preserve">Cartulina Bristol Blanca De 70X100 </v>
          </cell>
        </row>
        <row r="559">
          <cell r="F559" t="str">
            <v>Cartulina Lino De 70X100</v>
          </cell>
        </row>
        <row r="560">
          <cell r="F560" t="str">
            <v xml:space="preserve">Cartulina Opalina 180 Grs De </v>
          </cell>
        </row>
        <row r="561">
          <cell r="F561" t="str">
            <v xml:space="preserve">Dynapos Etiquetas Blancas Ref:4X4 </v>
          </cell>
        </row>
        <row r="562">
          <cell r="F562" t="str">
            <v>Etiqueta Adhesiva X1134</v>
          </cell>
        </row>
        <row r="563">
          <cell r="F563" t="str">
            <v xml:space="preserve">Etiqueta Papel Trasferencia </v>
          </cell>
        </row>
        <row r="564">
          <cell r="F564" t="str">
            <v xml:space="preserve">Etiqueta Para Codigo De Barras </v>
          </cell>
        </row>
        <row r="565">
          <cell r="F565" t="str">
            <v xml:space="preserve">Etiqueta Para Placas Codigo De </v>
          </cell>
        </row>
        <row r="566">
          <cell r="F566" t="str">
            <v xml:space="preserve">Etiqueta Polipropileno De 5.0 X 2.5 </v>
          </cell>
        </row>
        <row r="567">
          <cell r="F567" t="str">
            <v xml:space="preserve">Etiqueta Transferencia Termina </v>
          </cell>
        </row>
        <row r="568">
          <cell r="F568" t="str">
            <v xml:space="preserve">Etiquetas Blancas Dynapos Rf 4X4 </v>
          </cell>
        </row>
        <row r="569">
          <cell r="F569" t="str">
            <v xml:space="preserve">Etiquetas Impresas Polipropileno 5.0 </v>
          </cell>
        </row>
        <row r="570">
          <cell r="F570" t="str">
            <v>Master Para Duplicador Gestetner</v>
          </cell>
        </row>
        <row r="571">
          <cell r="F571" t="str">
            <v>Minirollo Contac Transparente</v>
          </cell>
        </row>
        <row r="572">
          <cell r="F572" t="str">
            <v>Numeros Adhesivos Del 0-9X1000</v>
          </cell>
        </row>
        <row r="573">
          <cell r="F573" t="str">
            <v xml:space="preserve">Papel (Pelicula)Fax Panasonic </v>
          </cell>
        </row>
        <row r="574">
          <cell r="F574" t="str">
            <v>Papel Bond 115 Grs De 70X100</v>
          </cell>
        </row>
        <row r="575">
          <cell r="F575" t="str">
            <v xml:space="preserve">Papel Bond 75 Gramos Scribe Carta </v>
          </cell>
        </row>
        <row r="576">
          <cell r="F576" t="str">
            <v xml:space="preserve">Papel Bond 75 Grs 70X100 (Proceso </v>
          </cell>
        </row>
        <row r="577">
          <cell r="F577" t="str">
            <v>Papel Bond 75 Grs De 70X100</v>
          </cell>
        </row>
        <row r="578">
          <cell r="F578" t="str">
            <v>Papel Bond 75Grs 70X100 Resmas</v>
          </cell>
        </row>
        <row r="579">
          <cell r="F579" t="str">
            <v xml:space="preserve">Papel Bond 90 Gramos Tamaño </v>
          </cell>
        </row>
        <row r="580">
          <cell r="F580" t="str">
            <v>Papel Bond 90 Grs De 70X100</v>
          </cell>
        </row>
        <row r="581">
          <cell r="F581" t="str">
            <v>Papel Bond Beige 90 Grs De 70X100</v>
          </cell>
        </row>
        <row r="582">
          <cell r="F582" t="str">
            <v xml:space="preserve">Papel Bond Blanco 90 Gr 70X100 </v>
          </cell>
        </row>
        <row r="583">
          <cell r="F583" t="str">
            <v xml:space="preserve">Papel Bond Blanco Carta (75 </v>
          </cell>
        </row>
        <row r="584">
          <cell r="F584" t="str">
            <v xml:space="preserve">Papel Bond Blanco Oficio (75 </v>
          </cell>
        </row>
        <row r="585">
          <cell r="F585" t="str">
            <v xml:space="preserve">Papel Bond De 90 Grs 70X100 Cms </v>
          </cell>
        </row>
        <row r="586">
          <cell r="F586" t="str">
            <v xml:space="preserve">Papel Bond Tamaño Carta 60 </v>
          </cell>
        </row>
        <row r="587">
          <cell r="F587" t="str">
            <v xml:space="preserve">Papel Bond Tamaño Oficio 6O </v>
          </cell>
        </row>
        <row r="588">
          <cell r="F588" t="str">
            <v>Papel Canson 160 Grs De 50X65</v>
          </cell>
        </row>
        <row r="589">
          <cell r="F589" t="str">
            <v>Papel Carbon Tamaño Carta</v>
          </cell>
        </row>
        <row r="590">
          <cell r="F590" t="str">
            <v>Papel Carbon Tamaño Oficio</v>
          </cell>
        </row>
        <row r="591">
          <cell r="F591" t="str">
            <v>Papel Contac</v>
          </cell>
        </row>
        <row r="592">
          <cell r="F592" t="str">
            <v>Papel Difusor</v>
          </cell>
        </row>
        <row r="593">
          <cell r="F593" t="str">
            <v xml:space="preserve">Papel Dispacopia Carta 75 Gramos </v>
          </cell>
        </row>
        <row r="594">
          <cell r="F594" t="str">
            <v xml:space="preserve">Papel Dispacopia Oficio, 75 Gramos </v>
          </cell>
        </row>
        <row r="595">
          <cell r="F595" t="str">
            <v xml:space="preserve">Papel Esmaltado Adhesivo De 175 </v>
          </cell>
        </row>
        <row r="596">
          <cell r="F596" t="str">
            <v xml:space="preserve">Papel Fotografico Kodak- Paquete X </v>
          </cell>
        </row>
        <row r="597">
          <cell r="F597" t="str">
            <v xml:space="preserve">Papel Geller Mate 190 Grs De </v>
          </cell>
        </row>
        <row r="598">
          <cell r="F598" t="str">
            <v>Papel Iris Tamaño Carta Cromacolor</v>
          </cell>
        </row>
        <row r="599">
          <cell r="F599" t="str">
            <v xml:space="preserve">Papel Kimberli Y Marfil Terrazo De </v>
          </cell>
        </row>
        <row r="600">
          <cell r="F600" t="str">
            <v>Papel Kimberly 180 Gramos Marfil</v>
          </cell>
        </row>
        <row r="601">
          <cell r="F601" t="str">
            <v xml:space="preserve">Papel Kimberly Blanco Granito 90 </v>
          </cell>
        </row>
        <row r="602">
          <cell r="F602" t="str">
            <v xml:space="preserve">Papel Kimberly Blanco Intenso 180 </v>
          </cell>
        </row>
        <row r="603">
          <cell r="F603" t="str">
            <v xml:space="preserve">Papel Kimberly Blanco Intenso 90 </v>
          </cell>
        </row>
        <row r="604">
          <cell r="F604" t="str">
            <v xml:space="preserve">Papel Kimberly Blanco Prestige,180 </v>
          </cell>
        </row>
        <row r="605">
          <cell r="F605" t="str">
            <v xml:space="preserve">Papel Kimberly Carta Tono Sahara </v>
          </cell>
        </row>
        <row r="606">
          <cell r="F606" t="str">
            <v xml:space="preserve">Papel Kimberly Gris Perla 180 Grs </v>
          </cell>
        </row>
        <row r="607">
          <cell r="F607" t="str">
            <v xml:space="preserve">Papel Kimberly Marfil Terrazo 90 Grs </v>
          </cell>
        </row>
        <row r="608">
          <cell r="F608" t="str">
            <v>Papel Kraft 24X8</v>
          </cell>
        </row>
        <row r="609">
          <cell r="F609" t="str">
            <v>Papel Kraft 60 Grs De 70X100</v>
          </cell>
        </row>
        <row r="610">
          <cell r="F610" t="str">
            <v>Papel Kraft 90 Grs De 70X100</v>
          </cell>
        </row>
        <row r="611">
          <cell r="F611" t="str">
            <v>Papel Kraft Para Envolver</v>
          </cell>
        </row>
        <row r="612">
          <cell r="F612" t="str">
            <v xml:space="preserve">Papel Legancy Blanco Diamante 120 </v>
          </cell>
        </row>
        <row r="613">
          <cell r="F613" t="str">
            <v>Papel Manifold Amarillo De 70X100</v>
          </cell>
        </row>
        <row r="614">
          <cell r="F614" t="str">
            <v>Papel Manifold Azul De 70X100</v>
          </cell>
        </row>
        <row r="615">
          <cell r="F615" t="str">
            <v>Papel Manifold Blanco De 70X100</v>
          </cell>
        </row>
        <row r="616">
          <cell r="F616" t="str">
            <v>Papel Manifold Rosado De 70X100</v>
          </cell>
        </row>
        <row r="617">
          <cell r="F617" t="str">
            <v>Papel Manifold Verde De 70X100</v>
          </cell>
        </row>
        <row r="618">
          <cell r="F618" t="str">
            <v xml:space="preserve">Papel Manila - Ledger 120 Grs De </v>
          </cell>
        </row>
        <row r="619">
          <cell r="F619" t="str">
            <v>Papel Mantequilla De 70X100</v>
          </cell>
        </row>
        <row r="620">
          <cell r="F620" t="str">
            <v>Papel Master Duplicadora Gestetner</v>
          </cell>
        </row>
        <row r="621">
          <cell r="F621" t="str">
            <v>Papel Oficio Plegado Cuadriculado</v>
          </cell>
        </row>
        <row r="622">
          <cell r="F622" t="str">
            <v xml:space="preserve">Papel Par Fax 210X50 Metros (No </v>
          </cell>
        </row>
        <row r="623">
          <cell r="F623" t="str">
            <v>Papel Para Fax 216X30</v>
          </cell>
        </row>
        <row r="624">
          <cell r="F624" t="str">
            <v>Papel Para Fax 7017</v>
          </cell>
        </row>
        <row r="625">
          <cell r="F625" t="str">
            <v xml:space="preserve">Papel Para Fax Norma Rollo X 30 </v>
          </cell>
        </row>
        <row r="626">
          <cell r="F626" t="str">
            <v xml:space="preserve">Papel Para Fax Panasonic Ref. </v>
          </cell>
        </row>
        <row r="627">
          <cell r="F627" t="str">
            <v xml:space="preserve">Papel Pergamino 90 Gramos De </v>
          </cell>
        </row>
        <row r="628">
          <cell r="F628" t="str">
            <v>Papel Periodico 70X100 En Resma</v>
          </cell>
        </row>
        <row r="629">
          <cell r="F629" t="str">
            <v>Papel Periodico Carta</v>
          </cell>
        </row>
        <row r="630">
          <cell r="F630" t="str">
            <v>Papel Periodico De 70X100</v>
          </cell>
        </row>
        <row r="631">
          <cell r="F631" t="str">
            <v xml:space="preserve">Papel Propal Arte Lino 200 Grs De </v>
          </cell>
        </row>
        <row r="632">
          <cell r="F632" t="str">
            <v>Papel Propalcote 250 Grs De 70X100</v>
          </cell>
        </row>
        <row r="633">
          <cell r="F633" t="str">
            <v xml:space="preserve">Papel Propalcote Adhesivo 175 Gr </v>
          </cell>
        </row>
        <row r="634">
          <cell r="F634" t="str">
            <v xml:space="preserve">Papel Propalcote Adhesivo </v>
          </cell>
        </row>
        <row r="635">
          <cell r="F635" t="str">
            <v xml:space="preserve">Papel Propalcote C1S 90 Grs De </v>
          </cell>
        </row>
        <row r="636">
          <cell r="F636" t="str">
            <v xml:space="preserve">Papel Propalcote C2S 115 Gramos </v>
          </cell>
        </row>
        <row r="637">
          <cell r="F637" t="str">
            <v xml:space="preserve">Papel Propalcote C2S 115 Grs De </v>
          </cell>
        </row>
        <row r="638">
          <cell r="F638" t="str">
            <v xml:space="preserve">Papel Propalcote C2S 150 Grs De </v>
          </cell>
        </row>
        <row r="639">
          <cell r="F639" t="str">
            <v xml:space="preserve">Papel Propalcote C2S 200 Grs De </v>
          </cell>
        </row>
        <row r="640">
          <cell r="F640" t="str">
            <v xml:space="preserve">Papel Propalcote C2S 240 Grs De </v>
          </cell>
        </row>
        <row r="641">
          <cell r="F641" t="str">
            <v xml:space="preserve">Papel Propalcote C2S 240 Grs De </v>
          </cell>
        </row>
        <row r="642">
          <cell r="F642" t="str">
            <v xml:space="preserve">Papel Propalcote C2S 90 Grs </v>
          </cell>
        </row>
        <row r="643">
          <cell r="F643" t="str">
            <v xml:space="preserve">Papel Propalcote C2S 90 Grs De </v>
          </cell>
        </row>
        <row r="644">
          <cell r="F644" t="str">
            <v xml:space="preserve">Papel Propalcote C2S,90 Gramos </v>
          </cell>
        </row>
        <row r="645">
          <cell r="F645" t="str">
            <v xml:space="preserve">Papel Propalcote Esmaltado </v>
          </cell>
        </row>
        <row r="646">
          <cell r="F646" t="str">
            <v xml:space="preserve">Papel Propalibro Beige 70 Grs De </v>
          </cell>
        </row>
        <row r="647">
          <cell r="F647" t="str">
            <v xml:space="preserve">Papel Propalibro Blanco 70 Grs De </v>
          </cell>
        </row>
        <row r="648">
          <cell r="F648" t="str">
            <v xml:space="preserve">Papel Propalibros Blanco 70 </v>
          </cell>
        </row>
        <row r="649">
          <cell r="F649" t="str">
            <v xml:space="preserve">Papel Propalmate 115 Grs De </v>
          </cell>
        </row>
        <row r="650">
          <cell r="F650" t="str">
            <v xml:space="preserve">Papel Propalmate 150 Grs De </v>
          </cell>
        </row>
        <row r="651">
          <cell r="F651" t="str">
            <v xml:space="preserve">Papel Propalmate 210 Grs De </v>
          </cell>
        </row>
        <row r="652">
          <cell r="F652" t="str">
            <v xml:space="preserve">Papel Propalmate 90 Grs 70X100 </v>
          </cell>
        </row>
        <row r="653">
          <cell r="F653" t="str">
            <v>Papel Propalmate 90 Grs De 70X100</v>
          </cell>
        </row>
        <row r="654">
          <cell r="F654" t="str">
            <v xml:space="preserve">Papel Propalmate C2S 240 Gr De 70 </v>
          </cell>
        </row>
        <row r="655">
          <cell r="F655" t="str">
            <v xml:space="preserve">Papel Propalmate De 150 Gramos </v>
          </cell>
        </row>
        <row r="656">
          <cell r="F656" t="str">
            <v xml:space="preserve">Papel Propalmate De 200 Grs </v>
          </cell>
        </row>
        <row r="657">
          <cell r="F657" t="str">
            <v xml:space="preserve">Papel Quimico Copia Azul De </v>
          </cell>
        </row>
        <row r="658">
          <cell r="F658" t="str">
            <v xml:space="preserve">Papel Quimico Copia Blanca De </v>
          </cell>
        </row>
        <row r="659">
          <cell r="F659" t="str">
            <v xml:space="preserve">Papel Quimico Copia Rosada De </v>
          </cell>
        </row>
        <row r="660">
          <cell r="F660" t="str">
            <v xml:space="preserve">Papel Quimico Copia Verde De </v>
          </cell>
        </row>
        <row r="661">
          <cell r="F661" t="str">
            <v>Papel Quimico Original De 70X100</v>
          </cell>
        </row>
        <row r="662">
          <cell r="F662" t="str">
            <v xml:space="preserve">Papel Revelador Panasonic Fax </v>
          </cell>
        </row>
        <row r="663">
          <cell r="F663" t="str">
            <v xml:space="preserve">Papel Termico Para Fax Norma </v>
          </cell>
        </row>
        <row r="664">
          <cell r="F664" t="str">
            <v xml:space="preserve">Papel Termico Para Fax Xerox </v>
          </cell>
        </row>
        <row r="665">
          <cell r="F665" t="str">
            <v xml:space="preserve">Papel Torreon Beige 180 Grs De </v>
          </cell>
        </row>
        <row r="666">
          <cell r="F666" t="str">
            <v xml:space="preserve">Papel Torreon Beige 90 Grs De </v>
          </cell>
        </row>
        <row r="667">
          <cell r="F667" t="str">
            <v>Papel Troquelado</v>
          </cell>
        </row>
        <row r="668">
          <cell r="F668" t="str">
            <v xml:space="preserve">Pelicula Sand Blasting, Textura </v>
          </cell>
        </row>
        <row r="669">
          <cell r="F669" t="str">
            <v>Percalina Para Empaste De Libros</v>
          </cell>
        </row>
        <row r="670">
          <cell r="F670" t="str">
            <v xml:space="preserve">Porta Etiquetas Plasticas Para </v>
          </cell>
        </row>
        <row r="671">
          <cell r="F671" t="str">
            <v>Refuerzos Autoadhesivos</v>
          </cell>
        </row>
        <row r="672">
          <cell r="F672" t="str">
            <v xml:space="preserve">Ritulos Adhesivos 6 Columnas X 16 </v>
          </cell>
        </row>
        <row r="673">
          <cell r="F673" t="str">
            <v xml:space="preserve">Rollo Terminal Impresora Epson </v>
          </cell>
        </row>
        <row r="674">
          <cell r="F674" t="str">
            <v>Rotulo Adhesivo 7X3 1/4</v>
          </cell>
        </row>
        <row r="675">
          <cell r="F675" t="str">
            <v>Rotulo Adhesivo 8 1/2X11</v>
          </cell>
        </row>
        <row r="676">
          <cell r="F676" t="str">
            <v xml:space="preserve">Rotulo Adhesivo Blanco 2 Columnas </v>
          </cell>
        </row>
        <row r="677">
          <cell r="F677" t="str">
            <v xml:space="preserve">Rotulo Adhesivo Blanco Dos </v>
          </cell>
        </row>
        <row r="678">
          <cell r="F678" t="str">
            <v xml:space="preserve">Rotulo Adhesivo Dos Columnas </v>
          </cell>
        </row>
        <row r="679">
          <cell r="F679" t="str">
            <v xml:space="preserve">Rotulo Adhesivo, Forma Continua, </v>
          </cell>
        </row>
        <row r="680">
          <cell r="F680" t="str">
            <v xml:space="preserve">Rotulo Adhesivo, Forma Continua, </v>
          </cell>
        </row>
        <row r="681">
          <cell r="F681" t="str">
            <v xml:space="preserve">Rotulo Adhesivo, Forma Continua, </v>
          </cell>
        </row>
        <row r="682">
          <cell r="F682" t="str">
            <v xml:space="preserve">Rotulo Adhesivo, Forma Continua, </v>
          </cell>
        </row>
        <row r="683">
          <cell r="F683" t="str">
            <v>Rotulo De 3X11 Tamaño 889 X23</v>
          </cell>
        </row>
        <row r="684">
          <cell r="F684" t="str">
            <v>Rotulos Acta De Sesion</v>
          </cell>
        </row>
        <row r="685">
          <cell r="F685" t="str">
            <v xml:space="preserve">Rotulos Acta De Sesion En </v>
          </cell>
        </row>
        <row r="686">
          <cell r="F686" t="str">
            <v xml:space="preserve">Rotulos Adhesivos 144 Gramos. </v>
          </cell>
        </row>
        <row r="687">
          <cell r="F687" t="str">
            <v xml:space="preserve">Rotulos Adhesivos 3 Columnas Por </v>
          </cell>
        </row>
        <row r="688">
          <cell r="F688" t="str">
            <v xml:space="preserve">Rotulos Adhesivos 3 Columnas Por </v>
          </cell>
        </row>
        <row r="689">
          <cell r="F689" t="str">
            <v xml:space="preserve">Rotulos De Correspondencia (Caja </v>
          </cell>
        </row>
        <row r="690">
          <cell r="F690" t="str">
            <v>Sobre Blanco Tamaño Oficio</v>
          </cell>
        </row>
        <row r="691">
          <cell r="F691" t="str">
            <v>Sobre Carta Bond Direccion</v>
          </cell>
        </row>
        <row r="692">
          <cell r="F692" t="str">
            <v>Sobre De Manila Carta</v>
          </cell>
        </row>
        <row r="693">
          <cell r="F693" t="str">
            <v>Sobre De Manila Gigante</v>
          </cell>
        </row>
        <row r="694">
          <cell r="F694" t="str">
            <v>Sobre De Manila Media Carta</v>
          </cell>
        </row>
        <row r="695">
          <cell r="F695" t="str">
            <v xml:space="preserve">Sobre De Manila Natural Tamaño </v>
          </cell>
        </row>
        <row r="696">
          <cell r="F696" t="str">
            <v>Sobre De Manila Oficio</v>
          </cell>
        </row>
        <row r="697">
          <cell r="F697" t="str">
            <v xml:space="preserve">Sobre En Papel Kimberly Color </v>
          </cell>
        </row>
        <row r="698">
          <cell r="F698" t="str">
            <v xml:space="preserve">Sobre En Papel Kimberly De </v>
          </cell>
        </row>
        <row r="699">
          <cell r="F699" t="str">
            <v xml:space="preserve">Sobre Legancy Wove Ambar 120G </v>
          </cell>
        </row>
        <row r="700">
          <cell r="F700" t="str">
            <v>Sobres Bond Oficio Direccion</v>
          </cell>
        </row>
        <row r="701">
          <cell r="F701" t="str">
            <v>Sobres De Manila Carta 22.5X23</v>
          </cell>
        </row>
        <row r="702">
          <cell r="F702" t="str">
            <v xml:space="preserve">Sobres De Manila Programa </v>
          </cell>
        </row>
        <row r="703">
          <cell r="F703" t="str">
            <v>Sobres De Manila Validacion A6</v>
          </cell>
        </row>
        <row r="704">
          <cell r="F704" t="str">
            <v>Sobres De Manila Validacion Ac</v>
          </cell>
        </row>
        <row r="705">
          <cell r="F705" t="str">
            <v>Sobres De Manila Validacion Cb</v>
          </cell>
        </row>
        <row r="706">
          <cell r="F706" t="str">
            <v>Sobres De Manila Validacion Cm</v>
          </cell>
        </row>
        <row r="707">
          <cell r="F707" t="str">
            <v>Sobres De Manila Validacion Dc</v>
          </cell>
        </row>
        <row r="708">
          <cell r="F708" t="str">
            <v>Sobres De Manila Validacion Sl</v>
          </cell>
        </row>
        <row r="709">
          <cell r="F709" t="str">
            <v>Sobres De Manila Validacion V5</v>
          </cell>
        </row>
        <row r="710">
          <cell r="F710" t="str">
            <v>Sobres De Manila Validacion Vg</v>
          </cell>
        </row>
        <row r="711">
          <cell r="F711" t="str">
            <v>Sobres De Manila Validacion Vn</v>
          </cell>
        </row>
        <row r="712">
          <cell r="F712" t="str">
            <v>Sobres En Cartulina Programa Ac</v>
          </cell>
        </row>
        <row r="713">
          <cell r="F713" t="str">
            <v>Sobres En Cartulina Programa Cb</v>
          </cell>
        </row>
        <row r="714">
          <cell r="F714" t="str">
            <v>Sobres En Cartulina Programa Cm</v>
          </cell>
        </row>
        <row r="715">
          <cell r="F715" t="str">
            <v>Sobres En Cartulina Programa V5</v>
          </cell>
        </row>
        <row r="716">
          <cell r="F716" t="str">
            <v>Sobres En Cartulina Programa Vg</v>
          </cell>
        </row>
        <row r="717">
          <cell r="F717" t="str">
            <v>Sobres En Cartulina Programa Vn</v>
          </cell>
        </row>
        <row r="718">
          <cell r="F718" t="str">
            <v>Tarjetas Control De Personal</v>
          </cell>
        </row>
        <row r="719">
          <cell r="F719" t="str">
            <v>Block Papel Periodico Carta</v>
          </cell>
        </row>
        <row r="720">
          <cell r="F720" t="str">
            <v xml:space="preserve">Block Papel Periodico Media Carta </v>
          </cell>
        </row>
        <row r="721">
          <cell r="F721" t="str">
            <v>Block Oficio Milimetrado</v>
          </cell>
        </row>
        <row r="722">
          <cell r="F722" t="str">
            <v xml:space="preserve">Block De Contabilidad De 8 </v>
          </cell>
        </row>
        <row r="723">
          <cell r="F723" t="str">
            <v xml:space="preserve">Libro De Contabilidad De 20 </v>
          </cell>
        </row>
        <row r="724">
          <cell r="F724" t="str">
            <v xml:space="preserve">Libro De Contabilidad De 10 </v>
          </cell>
        </row>
        <row r="725">
          <cell r="F725" t="str">
            <v xml:space="preserve">Libro De Contabilidad De 14 </v>
          </cell>
        </row>
        <row r="726">
          <cell r="F726" t="str">
            <v xml:space="preserve">Libro De Contabilidad De 16 </v>
          </cell>
        </row>
        <row r="727">
          <cell r="F727" t="str">
            <v>Block Oficio Blanco</v>
          </cell>
        </row>
        <row r="728">
          <cell r="F728" t="str">
            <v>Block Blanco Tamaño Carta</v>
          </cell>
        </row>
        <row r="729">
          <cell r="F729" t="str">
            <v>Block Papel Periodico Media Carta</v>
          </cell>
        </row>
        <row r="730">
          <cell r="F730" t="str">
            <v>Libreta Con Abecedario</v>
          </cell>
        </row>
        <row r="731">
          <cell r="F731" t="str">
            <v>Libreta Acta Medio Oficio</v>
          </cell>
        </row>
        <row r="732">
          <cell r="F732" t="str">
            <v xml:space="preserve">Libro De Contabilidad De 4 </v>
          </cell>
        </row>
        <row r="733">
          <cell r="F733" t="str">
            <v xml:space="preserve">Libro De Contabilidad De 3 </v>
          </cell>
        </row>
        <row r="734">
          <cell r="F734" t="str">
            <v>Libreta Para Taquigrafia</v>
          </cell>
        </row>
        <row r="735">
          <cell r="F735" t="str">
            <v>Libro De Actas 600 Folios</v>
          </cell>
        </row>
        <row r="736">
          <cell r="F736" t="str">
            <v>Carpeta Plastificada Carta Blanca</v>
          </cell>
        </row>
        <row r="737">
          <cell r="F737" t="str">
            <v>Libreta Carta Periodico</v>
          </cell>
        </row>
        <row r="738">
          <cell r="F738" t="str">
            <v>Carpeta Oficio Sin Guia Ni Marbete</v>
          </cell>
        </row>
        <row r="739">
          <cell r="F739" t="str">
            <v xml:space="preserve">Block Media Carta Cuadriculado </v>
          </cell>
        </row>
        <row r="740">
          <cell r="F740" t="str">
            <v>Block Medio Oficio Blanco</v>
          </cell>
        </row>
        <row r="741">
          <cell r="F741" t="str">
            <v>Libreta Rayada Carta (Cesu)</v>
          </cell>
        </row>
        <row r="742">
          <cell r="F742" t="str">
            <v>Agenda Diaria 2004 Gerencial</v>
          </cell>
        </row>
        <row r="743">
          <cell r="F743" t="str">
            <v>Agenda 2005</v>
          </cell>
        </row>
        <row r="744">
          <cell r="F744" t="str">
            <v>Agenda Diaria 2007 Biblia</v>
          </cell>
        </row>
        <row r="745">
          <cell r="F745" t="str">
            <v>Agenda Gerencia</v>
          </cell>
        </row>
        <row r="746">
          <cell r="F746" t="str">
            <v xml:space="preserve">Libreta En Papel Cuadriculado 80 </v>
          </cell>
        </row>
        <row r="747">
          <cell r="F747" t="str">
            <v>Libro De Actas 600 Folios</v>
          </cell>
        </row>
        <row r="748">
          <cell r="F748" t="str">
            <v>Caja De Carton De 16X30X22</v>
          </cell>
        </row>
        <row r="749">
          <cell r="F749" t="str">
            <v xml:space="preserve">Cajas De Carton Corrugado C-620M </v>
          </cell>
        </row>
        <row r="750">
          <cell r="F750" t="str">
            <v xml:space="preserve">Cajas De Carton Corrugado C-620M </v>
          </cell>
        </row>
        <row r="751">
          <cell r="F751" t="str">
            <v xml:space="preserve">Cajas De Carton Corrugado C-620M </v>
          </cell>
        </row>
        <row r="752">
          <cell r="F752" t="str">
            <v xml:space="preserve">Caja De Carton Con Logo </v>
          </cell>
        </row>
        <row r="753">
          <cell r="F753" t="str">
            <v xml:space="preserve">Cajas De Carton 52Cms X 31Cms X </v>
          </cell>
        </row>
        <row r="754">
          <cell r="F754" t="str">
            <v xml:space="preserve">Cajas De Carton 53Cms X 39Cms </v>
          </cell>
        </row>
        <row r="755">
          <cell r="F755" t="str">
            <v>Caja De Carton 38X29X53</v>
          </cell>
        </row>
        <row r="756">
          <cell r="F756" t="str">
            <v>Cajas De Carton Ref. L-500</v>
          </cell>
        </row>
        <row r="757">
          <cell r="F757" t="str">
            <v>Cajas De Carton 50X40X30 Cms</v>
          </cell>
        </row>
        <row r="758">
          <cell r="F758" t="str">
            <v>Cajas De Carton 25X40X30 Cms</v>
          </cell>
        </row>
        <row r="759">
          <cell r="F759" t="str">
            <v>Caja Para Archivo</v>
          </cell>
        </row>
        <row r="760">
          <cell r="F760" t="str">
            <v>Tapa Y Contratapa Para Archivo</v>
          </cell>
        </row>
        <row r="761">
          <cell r="F761" t="str">
            <v>Caja De Carton De 16X30X22</v>
          </cell>
        </row>
        <row r="762">
          <cell r="F762" t="str">
            <v>Caja De Carton De 28X38X51</v>
          </cell>
        </row>
        <row r="763">
          <cell r="F763" t="str">
            <v>Caja De Carton De 31X53X42</v>
          </cell>
        </row>
        <row r="764">
          <cell r="F764" t="str">
            <v>Bolsas Plasticas De 23X31 Cm</v>
          </cell>
        </row>
        <row r="765">
          <cell r="F765" t="str">
            <v>Bolsas Plasticas De 42X50 Cm</v>
          </cell>
        </row>
        <row r="766">
          <cell r="F766" t="str">
            <v>Bolsas Plasticas De 19.5 X 30</v>
          </cell>
        </row>
        <row r="767">
          <cell r="F767" t="str">
            <v xml:space="preserve">Bolsas Plasticas Pequeñas (Proceso </v>
          </cell>
        </row>
        <row r="768">
          <cell r="F768" t="str">
            <v xml:space="preserve">Bolsas Lechosas 16"X16" Cal.3 Con </v>
          </cell>
        </row>
        <row r="769">
          <cell r="F769" t="str">
            <v xml:space="preserve">Bolsas Transparentes 17"X20" </v>
          </cell>
        </row>
        <row r="770">
          <cell r="F770" t="str">
            <v xml:space="preserve">Rollo De Plastico Extensible Strech </v>
          </cell>
        </row>
        <row r="771">
          <cell r="F771" t="str">
            <v xml:space="preserve">Bolsa Transparente De 16,5" X 20 </v>
          </cell>
        </row>
        <row r="772">
          <cell r="F772" t="str">
            <v xml:space="preserve">Bolsas Plasticas Transparentes </v>
          </cell>
        </row>
        <row r="773">
          <cell r="F773" t="str">
            <v xml:space="preserve">Bolsa Plastica Blanca De Manija </v>
          </cell>
        </row>
        <row r="774">
          <cell r="F774" t="str">
            <v>Bolsa Transparente Baja Densidad</v>
          </cell>
        </row>
        <row r="775">
          <cell r="F775" t="str">
            <v>Bolsa Plastica Cierre Hermetico</v>
          </cell>
        </row>
        <row r="776">
          <cell r="F776" t="str">
            <v xml:space="preserve">Bolsa Transparente Baja 42 Cm X 52 </v>
          </cell>
        </row>
        <row r="777">
          <cell r="F777" t="str">
            <v xml:space="preserve">Bolsa Transparente Baja 22 Cm X 30 </v>
          </cell>
        </row>
        <row r="778">
          <cell r="F778" t="str">
            <v xml:space="preserve">Bolsa Lechosa De Baja 40 Cm X 40 </v>
          </cell>
        </row>
        <row r="779">
          <cell r="F779" t="str">
            <v xml:space="preserve">Bolsa Transparente Para Hojas De </v>
          </cell>
        </row>
        <row r="780">
          <cell r="F780" t="str">
            <v>Bolsa Institucional 25*35*9 Armada</v>
          </cell>
        </row>
        <row r="781">
          <cell r="F781" t="str">
            <v>ÚTILES Y ARTÍCULOS DE OFICINA  16%</v>
          </cell>
        </row>
        <row r="783">
          <cell r="F783" t="str">
            <v>Cinta Pegante 1/2 X 5</v>
          </cell>
        </row>
        <row r="784">
          <cell r="F784" t="str">
            <v>Cinta Transparente 1/2 X 20</v>
          </cell>
        </row>
        <row r="785">
          <cell r="F785" t="str">
            <v>Cinta Magnetica 1/4</v>
          </cell>
        </row>
        <row r="786">
          <cell r="F786" t="str">
            <v>Cinta Rebordeadora De Planos</v>
          </cell>
        </row>
        <row r="787">
          <cell r="F787" t="str">
            <v>Cinta Transparente 1/2 X 40</v>
          </cell>
        </row>
        <row r="788">
          <cell r="F788" t="str">
            <v>Cinta Engomada 3 1/2</v>
          </cell>
        </row>
        <row r="789">
          <cell r="F789" t="str">
            <v>Cinta Magica 1/2 X 25</v>
          </cell>
        </row>
        <row r="790">
          <cell r="F790" t="str">
            <v>Cinta Pegante De 1/2X40</v>
          </cell>
        </row>
        <row r="791">
          <cell r="F791" t="str">
            <v>Cinta Empaque Transparente (48*40)</v>
          </cell>
        </row>
        <row r="792">
          <cell r="F792" t="str">
            <v>Cinta Doble Fax 1/2X40</v>
          </cell>
        </row>
        <row r="793">
          <cell r="F793" t="str">
            <v>Cinta Rebordeadora De Planos</v>
          </cell>
        </row>
        <row r="794">
          <cell r="F794" t="str">
            <v>Cinta Pegante 1/2X5</v>
          </cell>
        </row>
        <row r="795">
          <cell r="F795" t="str">
            <v xml:space="preserve">Cinta Empaque Transparente </v>
          </cell>
        </row>
        <row r="796">
          <cell r="F796" t="str">
            <v xml:space="preserve">Cinta Roja Para Montaje De 1/2X50 </v>
          </cell>
        </row>
        <row r="797">
          <cell r="F797" t="str">
            <v>Cinta De Teflon</v>
          </cell>
        </row>
        <row r="798">
          <cell r="F798" t="str">
            <v>Cinta De Enmascarar(24*40)</v>
          </cell>
        </row>
        <row r="799">
          <cell r="F799" t="str">
            <v>Cinta Pegante 1/2 X 50</v>
          </cell>
        </row>
        <row r="800">
          <cell r="F800" t="str">
            <v>Cinta Adhesiva Espumax30 Metros</v>
          </cell>
        </row>
        <row r="801">
          <cell r="F801" t="str">
            <v>Cinta Rotuladora 3/8 Marca 3M</v>
          </cell>
        </row>
        <row r="802">
          <cell r="F802" t="str">
            <v>Cinta Rotuladora 3/8 Marca Dymo</v>
          </cell>
        </row>
        <row r="803">
          <cell r="F803" t="str">
            <v xml:space="preserve">Cinta Reflectora, Polipropileno 48 X </v>
          </cell>
        </row>
        <row r="804">
          <cell r="F804" t="str">
            <v>Folder Geluguia Vertical (No Utilizar)</v>
          </cell>
        </row>
        <row r="805">
          <cell r="F805" t="str">
            <v>Pasta Normadata (No Utilizar)</v>
          </cell>
        </row>
        <row r="806">
          <cell r="F806" t="str">
            <v>Pasta Normadata 14 Ap</v>
          </cell>
        </row>
        <row r="807">
          <cell r="F807" t="str">
            <v>Folder Yute Horizontal Carta</v>
          </cell>
        </row>
        <row r="808">
          <cell r="F808" t="str">
            <v xml:space="preserve">Folder Horizontal Oficio Colores (No </v>
          </cell>
        </row>
        <row r="809">
          <cell r="F809" t="str">
            <v>Folder Colgante Color Azul</v>
          </cell>
        </row>
        <row r="810">
          <cell r="F810" t="str">
            <v>Indices Normadata</v>
          </cell>
        </row>
        <row r="811">
          <cell r="F811" t="str">
            <v xml:space="preserve">Pasta Normadata Rank 14 7/8X11 </v>
          </cell>
        </row>
        <row r="812">
          <cell r="F812" t="str">
            <v xml:space="preserve">Pastas Sin Lomo 10 5/8X11 (No </v>
          </cell>
        </row>
        <row r="813">
          <cell r="F813" t="str">
            <v xml:space="preserve">Pastas Sin Lomo 14 7/8X11 (No </v>
          </cell>
        </row>
        <row r="814">
          <cell r="F814" t="str">
            <v>Pasta Normadata 10 5/8</v>
          </cell>
        </row>
        <row r="815">
          <cell r="F815" t="str">
            <v>Folder Oficio Horizontal Yute</v>
          </cell>
        </row>
        <row r="816">
          <cell r="F816" t="str">
            <v>Folder Vertical Oficio Yute</v>
          </cell>
        </row>
        <row r="817">
          <cell r="F817" t="str">
            <v xml:space="preserve">Folder Horizontal 90 Gramos </v>
          </cell>
        </row>
        <row r="818">
          <cell r="F818" t="str">
            <v>Pasta Catalogo Convertible (1.5R)</v>
          </cell>
        </row>
        <row r="819">
          <cell r="F819" t="str">
            <v>Folder Celuguia Horizontal Oficio</v>
          </cell>
        </row>
        <row r="820">
          <cell r="F820" t="str">
            <v xml:space="preserve">Folder Especial Para Archivo (Alto </v>
          </cell>
        </row>
        <row r="821">
          <cell r="F821" t="str">
            <v>Revistero Para Archivo Documentos</v>
          </cell>
        </row>
        <row r="822">
          <cell r="F822" t="str">
            <v>Folder Celuguia Oficio Vertical</v>
          </cell>
        </row>
        <row r="823">
          <cell r="F823" t="str">
            <v xml:space="preserve">Revisteros Alfa 2002/2001 (No </v>
          </cell>
        </row>
        <row r="824">
          <cell r="F824" t="str">
            <v xml:space="preserve">Folder Celuguia Oficio Vertical </v>
          </cell>
        </row>
        <row r="825">
          <cell r="F825" t="str">
            <v xml:space="preserve">Folder Oficio Sin Guia Ni Membrete </v>
          </cell>
        </row>
        <row r="826">
          <cell r="F826" t="str">
            <v xml:space="preserve">Carpeta Oficio Aleta Completa En </v>
          </cell>
        </row>
        <row r="827">
          <cell r="F827" t="str">
            <v>Lomo Oficio</v>
          </cell>
        </row>
        <row r="828">
          <cell r="F828" t="str">
            <v>Lomo Carta</v>
          </cell>
        </row>
        <row r="829">
          <cell r="F829" t="str">
            <v>Tornillos De 2"</v>
          </cell>
        </row>
        <row r="830">
          <cell r="F830" t="str">
            <v>Pasta Tamaño Carta (No Utilizar)</v>
          </cell>
        </row>
        <row r="831">
          <cell r="F831" t="str">
            <v>Pastas Tamaño Oficio (No Utilizar)</v>
          </cell>
        </row>
        <row r="832">
          <cell r="F832" t="str">
            <v>Folder Celuguia Colgante</v>
          </cell>
        </row>
        <row r="833">
          <cell r="F833" t="str">
            <v xml:space="preserve">Pasta De Argolla Plastificada </v>
          </cell>
        </row>
        <row r="834">
          <cell r="F834" t="str">
            <v>Carpetas Para Hojas De Vida</v>
          </cell>
        </row>
        <row r="835">
          <cell r="F835" t="str">
            <v>Pasta De Argolla De 1.5"R Ref.230</v>
          </cell>
        </row>
        <row r="836">
          <cell r="F836" t="str">
            <v>Pasta Listado Papel 14 7/8 X11</v>
          </cell>
        </row>
        <row r="837">
          <cell r="F837" t="str">
            <v>Pasta Argolla Convertible 0,5 R</v>
          </cell>
        </row>
        <row r="838">
          <cell r="F838" t="str">
            <v>Pasta Argolla Convertible 1,5</v>
          </cell>
        </row>
        <row r="839">
          <cell r="F839" t="str">
            <v>Pincel Pelo De Marta No. 4</v>
          </cell>
        </row>
        <row r="840">
          <cell r="F840" t="str">
            <v>Pincel Pelo De Marta No. 5</v>
          </cell>
        </row>
        <row r="841">
          <cell r="F841" t="str">
            <v>Pincel Plano Ancho -2 Cms-</v>
          </cell>
        </row>
        <row r="842">
          <cell r="F842" t="str">
            <v>Grapa Plastica Para Zuncho</v>
          </cell>
        </row>
        <row r="843">
          <cell r="F843" t="str">
            <v xml:space="preserve">Grapa Cosedora Industrial De </v>
          </cell>
        </row>
        <row r="844">
          <cell r="F844" t="str">
            <v xml:space="preserve">Grapa Cosedora Industrial De </v>
          </cell>
        </row>
        <row r="845">
          <cell r="F845" t="str">
            <v>Zuncho Plastico</v>
          </cell>
        </row>
        <row r="846">
          <cell r="F846" t="str">
            <v>Anillos Plasticos Varios Tamaños</v>
          </cell>
        </row>
        <row r="847">
          <cell r="F847" t="str">
            <v xml:space="preserve">Almohadilla Para Revelado De </v>
          </cell>
        </row>
        <row r="848">
          <cell r="F848" t="str">
            <v xml:space="preserve">Borrador Liquido Kodak Polimatic </v>
          </cell>
        </row>
        <row r="849">
          <cell r="F849" t="str">
            <v>Corrector De Pelicula Opaque</v>
          </cell>
        </row>
        <row r="850">
          <cell r="F850" t="str">
            <v>Corrector Negativo Ozasol Kn-250</v>
          </cell>
        </row>
        <row r="851">
          <cell r="F851" t="str">
            <v>Corrector Para Planchas Positivas</v>
          </cell>
        </row>
        <row r="852">
          <cell r="F852" t="str">
            <v xml:space="preserve">Corrector Liquido Para Planchas </v>
          </cell>
        </row>
        <row r="853">
          <cell r="F853" t="str">
            <v>Acetatos A Color</v>
          </cell>
        </row>
        <row r="854">
          <cell r="F854" t="str">
            <v>Acetatos Blanco Y Negro</v>
          </cell>
        </row>
        <row r="855">
          <cell r="F855" t="str">
            <v xml:space="preserve">Acetato Para Fotocopiadora Caja </v>
          </cell>
        </row>
        <row r="856">
          <cell r="F856" t="str">
            <v xml:space="preserve">Acetato Para Impresora Caja X50 </v>
          </cell>
        </row>
        <row r="857">
          <cell r="F857" t="str">
            <v>Escuadras De 60X32 Plasticas</v>
          </cell>
        </row>
        <row r="858">
          <cell r="F858" t="str">
            <v>Escuadras Plasticas De 60X20</v>
          </cell>
        </row>
        <row r="859">
          <cell r="F859" t="str">
            <v>Escuadras De 60X16 Cms Plastica</v>
          </cell>
        </row>
        <row r="860">
          <cell r="F860" t="str">
            <v>Cinta De Papel Para Calculadora</v>
          </cell>
        </row>
        <row r="861">
          <cell r="F861" t="str">
            <v>Lapiz De Mina Roja (No Utilizar)</v>
          </cell>
        </row>
        <row r="862">
          <cell r="F862" t="str">
            <v>Lapiz Borrador Con Escobilla</v>
          </cell>
        </row>
        <row r="863">
          <cell r="F863" t="str">
            <v>Lapiz Color Verde</v>
          </cell>
        </row>
        <row r="864">
          <cell r="F864" t="str">
            <v>Lapiz Color Azul</v>
          </cell>
        </row>
        <row r="865">
          <cell r="F865" t="str">
            <v>Tinta Negra Parker</v>
          </cell>
        </row>
        <row r="866">
          <cell r="F866" t="str">
            <v>Tinta Para Sellos</v>
          </cell>
        </row>
        <row r="867">
          <cell r="F867" t="str">
            <v>Tinta Para Estilografo Color Azul</v>
          </cell>
        </row>
        <row r="868">
          <cell r="F868" t="str">
            <v>Tinta China Negra</v>
          </cell>
        </row>
        <row r="869">
          <cell r="F869" t="str">
            <v>Tinta Rotring Para Rapidografo</v>
          </cell>
        </row>
        <row r="870">
          <cell r="F870" t="str">
            <v>Tinta Para Sellos Violeta (No Utilizar)</v>
          </cell>
        </row>
        <row r="871">
          <cell r="F871" t="str">
            <v xml:space="preserve">Tinta Rotring Para Rapidografo </v>
          </cell>
        </row>
        <row r="872">
          <cell r="F872" t="str">
            <v xml:space="preserve">Tinta Para Sellos Color Violeta (No </v>
          </cell>
        </row>
        <row r="873">
          <cell r="F873" t="str">
            <v xml:space="preserve">Tinta Para Numerador Metalico (No </v>
          </cell>
        </row>
        <row r="874">
          <cell r="F874" t="str">
            <v>Minas 2H Turquoise</v>
          </cell>
        </row>
        <row r="875">
          <cell r="F875" t="str">
            <v>Pasta Limpiatipos</v>
          </cell>
        </row>
        <row r="876">
          <cell r="F876" t="str">
            <v>Lapiz Color Rojo</v>
          </cell>
        </row>
        <row r="877">
          <cell r="F877" t="str">
            <v>Minas 3H Turquoise</v>
          </cell>
        </row>
        <row r="878">
          <cell r="F878" t="str">
            <v>Cuchilla Para Mango Pequeño</v>
          </cell>
        </row>
        <row r="879">
          <cell r="F879" t="str">
            <v>Cuchilla Para Mango Grande</v>
          </cell>
        </row>
        <row r="880">
          <cell r="F880" t="str">
            <v>Marcador Permanente</v>
          </cell>
        </row>
        <row r="881">
          <cell r="F881" t="str">
            <v>Marcador Borrado En Seco</v>
          </cell>
        </row>
        <row r="882">
          <cell r="F882" t="str">
            <v xml:space="preserve">Gancho Para Cosedorax5000 (No </v>
          </cell>
        </row>
        <row r="883">
          <cell r="F883" t="str">
            <v>Rollo Fotografico Xpz Negro</v>
          </cell>
        </row>
        <row r="884">
          <cell r="F884" t="str">
            <v>Minas 0.9 Mm</v>
          </cell>
        </row>
        <row r="885">
          <cell r="F885" t="str">
            <v>Chinches</v>
          </cell>
        </row>
        <row r="886">
          <cell r="F886" t="str">
            <v>Borrador De Nata</v>
          </cell>
        </row>
        <row r="887">
          <cell r="F887" t="str">
            <v>Regla Plana De 30 Cms</v>
          </cell>
        </row>
        <row r="888">
          <cell r="F888" t="str">
            <v>Regla Plana De 50 Cms</v>
          </cell>
        </row>
        <row r="889">
          <cell r="F889" t="str">
            <v>Pegante Super Bonder</v>
          </cell>
        </row>
        <row r="890">
          <cell r="F890" t="str">
            <v>Dispensador De Glicerina</v>
          </cell>
        </row>
        <row r="891">
          <cell r="F891" t="str">
            <v>Rollo Fotografico A Color</v>
          </cell>
        </row>
        <row r="892">
          <cell r="F892" t="str">
            <v>Portaminas</v>
          </cell>
        </row>
        <row r="893">
          <cell r="F893" t="str">
            <v>Pilas Doble Aa</v>
          </cell>
        </row>
        <row r="894">
          <cell r="F894" t="str">
            <v xml:space="preserve">Boligrafo Cuerpo Transparente Tinta </v>
          </cell>
        </row>
        <row r="895">
          <cell r="F895" t="str">
            <v>Bandas De Caucho</v>
          </cell>
        </row>
        <row r="896">
          <cell r="F896" t="str">
            <v>Ganchos Clips Mariposa</v>
          </cell>
        </row>
        <row r="897">
          <cell r="F897" t="str">
            <v xml:space="preserve">Boligrafo Cuerpo Transparente Tinta </v>
          </cell>
        </row>
        <row r="898">
          <cell r="F898" t="str">
            <v>Pilas Triple Aaa</v>
          </cell>
        </row>
        <row r="899">
          <cell r="F899" t="str">
            <v>Pad Mouse</v>
          </cell>
        </row>
        <row r="900">
          <cell r="F900" t="str">
            <v xml:space="preserve">Ganchos Para Fotocopiadora Xerox </v>
          </cell>
        </row>
        <row r="901">
          <cell r="F901" t="str">
            <v>Ganchos Para Legajar</v>
          </cell>
        </row>
        <row r="902">
          <cell r="F902" t="str">
            <v>Lapiz Mina Negra No.2</v>
          </cell>
        </row>
        <row r="903">
          <cell r="F903" t="str">
            <v>Colbon 4 Kilos</v>
          </cell>
        </row>
        <row r="904">
          <cell r="F904" t="str">
            <v>Marbetes Diferentes Colores</v>
          </cell>
        </row>
        <row r="905">
          <cell r="F905" t="str">
            <v>Cordones Para Escarapela</v>
          </cell>
        </row>
        <row r="906">
          <cell r="F906" t="str">
            <v>Escarapela Horizontal Pequeña</v>
          </cell>
        </row>
        <row r="907">
          <cell r="F907" t="str">
            <v>Ganchos Para Escarapela</v>
          </cell>
        </row>
        <row r="908">
          <cell r="F908" t="str">
            <v>Escarapela Vertical Grande</v>
          </cell>
        </row>
        <row r="909">
          <cell r="F909" t="str">
            <v>Escarapela Vertical Pequeña</v>
          </cell>
        </row>
        <row r="910">
          <cell r="F910" t="str">
            <v>Gancho Velobind 11 Pines</v>
          </cell>
        </row>
        <row r="911">
          <cell r="F911" t="str">
            <v>Gancho Velobindx25 Paquetex200</v>
          </cell>
        </row>
        <row r="912">
          <cell r="F912" t="str">
            <v>Tiza Blanca</v>
          </cell>
        </row>
        <row r="913">
          <cell r="F913" t="str">
            <v>Lapiz Para Dibujo</v>
          </cell>
        </row>
        <row r="914">
          <cell r="F914" t="str">
            <v>Escuadras 50 Cms 60°</v>
          </cell>
        </row>
        <row r="915">
          <cell r="F915" t="str">
            <v xml:space="preserve">Grapa Para Cosedora Wingo </v>
          </cell>
        </row>
        <row r="916">
          <cell r="F916" t="str">
            <v>Boligrafo Azul (Cesu)</v>
          </cell>
        </row>
        <row r="917">
          <cell r="F917" t="str">
            <v>Ganchos Kataya (No Utilizar)</v>
          </cell>
        </row>
        <row r="918">
          <cell r="F918" t="str">
            <v xml:space="preserve">Pegante Instantaneo Bonder (No </v>
          </cell>
        </row>
        <row r="919">
          <cell r="F919" t="str">
            <v xml:space="preserve">Tinta Para Sellos Azul Pelikan (No </v>
          </cell>
        </row>
        <row r="920">
          <cell r="F920" t="str">
            <v>Escuadras De 45X32 Cms Plasticas</v>
          </cell>
        </row>
        <row r="921">
          <cell r="F921" t="str">
            <v>Pasta Limpiatipos (No Utilizar)</v>
          </cell>
        </row>
        <row r="922">
          <cell r="F922" t="str">
            <v>Gancho Clip Pequeño (*100)</v>
          </cell>
        </row>
        <row r="923">
          <cell r="F923" t="str">
            <v>Ganchos Kataya (No Utilizar)</v>
          </cell>
        </row>
        <row r="924">
          <cell r="F924" t="str">
            <v>Borrador Para Tablero Acrilico</v>
          </cell>
        </row>
        <row r="925">
          <cell r="F925" t="str">
            <v>Corrector Liquido</v>
          </cell>
        </row>
        <row r="926">
          <cell r="F926" t="str">
            <v xml:space="preserve">Cartulina Bristol Tamaño Carta En </v>
          </cell>
        </row>
        <row r="927">
          <cell r="F927" t="str">
            <v xml:space="preserve">Protector De Pantalla Para </v>
          </cell>
        </row>
        <row r="928">
          <cell r="F928" t="str">
            <v>Gancho Nodriza</v>
          </cell>
        </row>
        <row r="929">
          <cell r="F929" t="str">
            <v>Mango Para Bisturi Plastico Grande</v>
          </cell>
        </row>
        <row r="930">
          <cell r="F930" t="str">
            <v>Archivador Az Carta Pvc</v>
          </cell>
        </row>
        <row r="931">
          <cell r="F931" t="str">
            <v>Archivador Az Oficio Corriente</v>
          </cell>
        </row>
        <row r="932">
          <cell r="F932" t="str">
            <v>Pegante En Barra (40 Gramos)</v>
          </cell>
        </row>
        <row r="933">
          <cell r="F933" t="str">
            <v xml:space="preserve">Colbon Universal X 25 Gramos (No </v>
          </cell>
        </row>
        <row r="934">
          <cell r="F934" t="str">
            <v xml:space="preserve">Baterias Para Photo Cr 123 Lithiun </v>
          </cell>
        </row>
        <row r="935">
          <cell r="F935" t="str">
            <v>Baterias Alkalinas 9 V Block</v>
          </cell>
        </row>
        <row r="936">
          <cell r="F936" t="str">
            <v>Tijeras Tamaño Mediano</v>
          </cell>
        </row>
        <row r="937">
          <cell r="F937" t="str">
            <v>Colbon Madera (Supercola)</v>
          </cell>
        </row>
        <row r="938">
          <cell r="F938" t="str">
            <v xml:space="preserve">Cartulina Kimberly 180 Grs Marfil </v>
          </cell>
        </row>
        <row r="939">
          <cell r="F939" t="str">
            <v xml:space="preserve">Cartulina Kimberly 220 Gr Marfil </v>
          </cell>
        </row>
        <row r="940">
          <cell r="F940" t="str">
            <v xml:space="preserve">Carnet En Pvc Tipo Credito (No </v>
          </cell>
        </row>
        <row r="941">
          <cell r="F941" t="str">
            <v>Escarapela Portacarnet</v>
          </cell>
        </row>
        <row r="942">
          <cell r="F942" t="str">
            <v xml:space="preserve">Cordon Azul De 90 Cms. (No </v>
          </cell>
        </row>
        <row r="943">
          <cell r="F943" t="str">
            <v>Resaltador (No Utilizar)</v>
          </cell>
        </row>
        <row r="944">
          <cell r="F944" t="str">
            <v>Tajalapiz Metalico De Bolsillo</v>
          </cell>
        </row>
        <row r="945">
          <cell r="F945" t="str">
            <v xml:space="preserve">Cartulinas Diferentes Colores (No </v>
          </cell>
        </row>
        <row r="946">
          <cell r="F946" t="str">
            <v>Pegante Boxer</v>
          </cell>
        </row>
        <row r="947">
          <cell r="F947" t="str">
            <v>Mango Plastico Para Bisturi Pequeño</v>
          </cell>
        </row>
        <row r="948">
          <cell r="F948" t="str">
            <v>Minas O.5</v>
          </cell>
        </row>
        <row r="949">
          <cell r="F949" t="str">
            <v>Caja Para Archivo</v>
          </cell>
        </row>
        <row r="950">
          <cell r="F950" t="str">
            <v>Plumigrafo Micropunta Colores</v>
          </cell>
        </row>
        <row r="951">
          <cell r="F951" t="str">
            <v>Legajador Az Oficio Papier</v>
          </cell>
        </row>
        <row r="952">
          <cell r="F952" t="str">
            <v xml:space="preserve">Plumigrafo Micropunta (Colores </v>
          </cell>
        </row>
        <row r="953">
          <cell r="F953" t="str">
            <v xml:space="preserve">Plumigrafo Micropunta Pelikan Verde </v>
          </cell>
        </row>
        <row r="954">
          <cell r="F954" t="str">
            <v>Resaltador Colores Surtidos</v>
          </cell>
        </row>
        <row r="955">
          <cell r="F955" t="str">
            <v>Pila 9V Alkalina</v>
          </cell>
        </row>
        <row r="956">
          <cell r="F956" t="str">
            <v xml:space="preserve">Pila 12V (Control Alarma De </v>
          </cell>
        </row>
        <row r="957">
          <cell r="F957" t="str">
            <v>Carton Paja Crema 1/8 420 Gramos</v>
          </cell>
        </row>
        <row r="958">
          <cell r="F958" t="str">
            <v>Pegante En Barra (45 Gramos)</v>
          </cell>
        </row>
        <row r="959">
          <cell r="F959" t="str">
            <v xml:space="preserve">Papel Iris Mini Pack Carta Paq. X100 </v>
          </cell>
        </row>
        <row r="960">
          <cell r="F960" t="str">
            <v xml:space="preserve">Papel Iris Mini Pack Carta Paq X 100 </v>
          </cell>
        </row>
        <row r="961">
          <cell r="F961" t="str">
            <v xml:space="preserve">Papel Iris Mini Pack Carta Pq X100 </v>
          </cell>
        </row>
        <row r="962">
          <cell r="F962" t="str">
            <v xml:space="preserve">Papel Iris Mini Pack Carta Paqx100 </v>
          </cell>
        </row>
        <row r="963">
          <cell r="F963" t="str">
            <v xml:space="preserve">Papel Iris Mini Pack Carta Paqx100 </v>
          </cell>
        </row>
        <row r="964">
          <cell r="F964" t="str">
            <v xml:space="preserve">Papel Iris Mini Pack Carta Paqx100 </v>
          </cell>
        </row>
        <row r="965">
          <cell r="F965" t="str">
            <v xml:space="preserve">Papel Iris Mini Pack Carta Paqx100 </v>
          </cell>
        </row>
        <row r="966">
          <cell r="F966" t="str">
            <v xml:space="preserve">Tijera De Oficina Mango Plastico, </v>
          </cell>
        </row>
        <row r="967">
          <cell r="F967" t="str">
            <v>Carnet Personalizados Con Foto</v>
          </cell>
        </row>
        <row r="968">
          <cell r="F968" t="str">
            <v>Escarapelas Con Cordon</v>
          </cell>
        </row>
        <row r="969">
          <cell r="F969" t="str">
            <v xml:space="preserve">Cartulina Tamaño Oficio Varios </v>
          </cell>
        </row>
        <row r="970">
          <cell r="F970" t="str">
            <v>Archivador Portatil Todo Pacck #4</v>
          </cell>
        </row>
        <row r="971">
          <cell r="F971" t="str">
            <v>Papel Seda</v>
          </cell>
        </row>
        <row r="972">
          <cell r="F972" t="str">
            <v>Bombas</v>
          </cell>
        </row>
        <row r="973">
          <cell r="F973" t="str">
            <v>Papel Kimberly</v>
          </cell>
        </row>
        <row r="974">
          <cell r="F974" t="str">
            <v xml:space="preserve">Pilas Recargables De 9V Para </v>
          </cell>
        </row>
        <row r="975">
          <cell r="F975" t="str">
            <v xml:space="preserve">Cartulinas Tamaño Oficio, Gruesas, </v>
          </cell>
        </row>
        <row r="976">
          <cell r="F976" t="str">
            <v>Tarjetas De Control</v>
          </cell>
        </row>
        <row r="977">
          <cell r="F977" t="str">
            <v xml:space="preserve">Papel Iris Tamaño Carta Rojo </v>
          </cell>
        </row>
        <row r="978">
          <cell r="F978" t="str">
            <v xml:space="preserve">Papel Iris Tamaño Carta Amarillo </v>
          </cell>
        </row>
        <row r="979">
          <cell r="F979" t="str">
            <v>Carpeta De Rotulos</v>
          </cell>
        </row>
        <row r="980">
          <cell r="F980" t="str">
            <v>Bandas De Caucho Siliconadas</v>
          </cell>
        </row>
        <row r="981">
          <cell r="F981" t="str">
            <v xml:space="preserve">Dispensadores De Cinta </v>
          </cell>
        </row>
        <row r="982">
          <cell r="F982" t="str">
            <v>Escarapela Calibre 20</v>
          </cell>
        </row>
        <row r="983">
          <cell r="F983" t="str">
            <v xml:space="preserve">Escarapela De Identificacion </v>
          </cell>
        </row>
        <row r="984">
          <cell r="F984" t="str">
            <v>Escarapela Grande Con Gancho</v>
          </cell>
        </row>
        <row r="985">
          <cell r="F985" t="str">
            <v>Escarapela Pequeña Con Gancho</v>
          </cell>
        </row>
        <row r="986">
          <cell r="F986" t="str">
            <v xml:space="preserve">Separadores En Cartulina Con </v>
          </cell>
        </row>
        <row r="987">
          <cell r="F987" t="str">
            <v>Tajalapiz Electrico</v>
          </cell>
        </row>
        <row r="988">
          <cell r="F988" t="str">
            <v>Colbon Universal Pequeño</v>
          </cell>
        </row>
        <row r="989">
          <cell r="F989" t="str">
            <v>Grapa Para Cosedora Estandar</v>
          </cell>
        </row>
        <row r="990">
          <cell r="F990" t="str">
            <v>Tinta Para Almohadilla Color Violeta</v>
          </cell>
        </row>
        <row r="991">
          <cell r="F991" t="str">
            <v xml:space="preserve">Cordon Sencillo De 90 Cms Color </v>
          </cell>
        </row>
        <row r="992">
          <cell r="F992" t="str">
            <v xml:space="preserve">Escarapela Horizontal Satin 6 Y </v>
          </cell>
        </row>
        <row r="993">
          <cell r="F993" t="str">
            <v xml:space="preserve">Tinta Color Rojo Para Protectora De </v>
          </cell>
        </row>
        <row r="994">
          <cell r="F994" t="str">
            <v xml:space="preserve">Dispensador De Cinta Transparente </v>
          </cell>
        </row>
        <row r="995">
          <cell r="F995" t="str">
            <v>Pinza Para Papel Tamaño Grande</v>
          </cell>
        </row>
        <row r="996">
          <cell r="F996" t="str">
            <v>Pinza Para Papel Mediana</v>
          </cell>
        </row>
        <row r="997">
          <cell r="F997" t="str">
            <v xml:space="preserve">Cartulinas Separadores Con Pestaña </v>
          </cell>
        </row>
        <row r="998">
          <cell r="F998" t="str">
            <v>Tijeras De Doblar</v>
          </cell>
        </row>
        <row r="999">
          <cell r="F999" t="str">
            <v>Plumigrafo Negro Plus 157X2</v>
          </cell>
        </row>
        <row r="1000">
          <cell r="F1000" t="str">
            <v>Tinta Dactilar Negro (Para Huellero)</v>
          </cell>
        </row>
        <row r="1001">
          <cell r="F1001" t="str">
            <v>Gancho Para Expediente No. 6</v>
          </cell>
        </row>
        <row r="1002">
          <cell r="F1002" t="str">
            <v>Mango Con Cuchilla Ref:180</v>
          </cell>
        </row>
        <row r="1003">
          <cell r="F1003" t="str">
            <v>Marcadores Para Cd</v>
          </cell>
        </row>
        <row r="1004">
          <cell r="F1004" t="str">
            <v>Plumigrafo Micropunta Negro</v>
          </cell>
        </row>
        <row r="1005">
          <cell r="F1005" t="str">
            <v>Numerador Automatico Marca Nhitan</v>
          </cell>
        </row>
        <row r="1006">
          <cell r="F1006" t="str">
            <v xml:space="preserve">Ganchos Para Legajar Plasticos </v>
          </cell>
        </row>
        <row r="1007">
          <cell r="F1007" t="str">
            <v>Minas 0.7</v>
          </cell>
        </row>
        <row r="1008">
          <cell r="F1008" t="str">
            <v>Pegante Liquido Pequeño</v>
          </cell>
        </row>
        <row r="1009">
          <cell r="F1009" t="str">
            <v>Post It Diferentes Colores</v>
          </cell>
        </row>
        <row r="1010">
          <cell r="F1010" t="str">
            <v>Regla Metalica De 30 Cms</v>
          </cell>
        </row>
        <row r="1011">
          <cell r="F1011" t="str">
            <v>Portaminas 0.7</v>
          </cell>
        </row>
        <row r="1012">
          <cell r="F1012" t="str">
            <v>Cartulina Negra</v>
          </cell>
        </row>
        <row r="1013">
          <cell r="F1013" t="str">
            <v>Porta Sellos</v>
          </cell>
        </row>
        <row r="1014">
          <cell r="F1014" t="str">
            <v>Porta Clips</v>
          </cell>
        </row>
        <row r="1015">
          <cell r="F1015" t="str">
            <v>Porta Lapiz</v>
          </cell>
        </row>
        <row r="1016">
          <cell r="F1016" t="str">
            <v>Bolsa Protectora De Documento</v>
          </cell>
        </row>
        <row r="1017">
          <cell r="F1017" t="str">
            <v>Boligrafo Uniball Lum 153</v>
          </cell>
        </row>
        <row r="1018">
          <cell r="F1018" t="str">
            <v xml:space="preserve">Cartulinas Separadores Con Pestaña </v>
          </cell>
        </row>
        <row r="1019">
          <cell r="F1019" t="str">
            <v xml:space="preserve">Papel Contac Transparente </v>
          </cell>
        </row>
        <row r="1020">
          <cell r="F1020" t="str">
            <v xml:space="preserve">Papel Adhesivo Para Notas </v>
          </cell>
        </row>
        <row r="1021">
          <cell r="F1021" t="str">
            <v xml:space="preserve">Porta Carnes Rigidos, Plastico, </v>
          </cell>
        </row>
        <row r="1022">
          <cell r="F1022" t="str">
            <v xml:space="preserve">Ganchos Tipo Yoyo,Con Clip De </v>
          </cell>
        </row>
        <row r="1023">
          <cell r="F1023" t="str">
            <v>Lalalalalal</v>
          </cell>
        </row>
        <row r="1024">
          <cell r="F1024" t="str">
            <v>Cd Sin Estuche</v>
          </cell>
        </row>
        <row r="1025">
          <cell r="F1025" t="str">
            <v>Bolsillo De Felpa Pra Cd</v>
          </cell>
        </row>
        <row r="1026">
          <cell r="F1026" t="str">
            <v xml:space="preserve">Resaltador Triangular Pelikan Varios </v>
          </cell>
        </row>
        <row r="1027">
          <cell r="F1027" t="str">
            <v>Cd Room Movilizacion</v>
          </cell>
        </row>
        <row r="1028">
          <cell r="F1028" t="str">
            <v xml:space="preserve">Cinta Datacartridge Dc 6250 Para </v>
          </cell>
        </row>
        <row r="1029">
          <cell r="F1029" t="str">
            <v>Cinta Imation 3M Travan 4</v>
          </cell>
        </row>
        <row r="1030">
          <cell r="F1030" t="str">
            <v xml:space="preserve">Data Tapes 4Mmx90L 6B (No </v>
          </cell>
        </row>
        <row r="1031">
          <cell r="F1031" t="str">
            <v xml:space="preserve">Mini Datacartridge Dc 2120 (No </v>
          </cell>
        </row>
        <row r="1032">
          <cell r="F1032" t="str">
            <v xml:space="preserve">Cinta Para Backup Imation 3M </v>
          </cell>
        </row>
        <row r="1033">
          <cell r="F1033" t="str">
            <v xml:space="preserve">Cinta Para Backup Up Data Tapes </v>
          </cell>
        </row>
        <row r="1034">
          <cell r="F1034" t="str">
            <v xml:space="preserve">Cinta Para Backup Up Mini Data </v>
          </cell>
        </row>
        <row r="1035">
          <cell r="F1035" t="str">
            <v xml:space="preserve">Cinta Para Backup Up Data Tapes </v>
          </cell>
        </row>
        <row r="1036">
          <cell r="F1036" t="str">
            <v xml:space="preserve">Cinta Para Backup Up Data </v>
          </cell>
        </row>
        <row r="1037">
          <cell r="F1037" t="str">
            <v xml:space="preserve">Cinta Para Backup Up Data Tapes </v>
          </cell>
        </row>
        <row r="1038">
          <cell r="F1038" t="str">
            <v xml:space="preserve">Cd Room Virgen, Paquetex50 (No </v>
          </cell>
        </row>
        <row r="1039">
          <cell r="F1039" t="str">
            <v xml:space="preserve">Caja Plastica Transparente Para Cds </v>
          </cell>
        </row>
        <row r="1040">
          <cell r="F1040" t="str">
            <v xml:space="preserve">Cds Grabados Programa Monitoreo </v>
          </cell>
        </row>
        <row r="1041">
          <cell r="F1041" t="str">
            <v xml:space="preserve">Cd Con Informacion Snies Y </v>
          </cell>
        </row>
        <row r="1042">
          <cell r="F1042" t="str">
            <v>Cd Con Estuche Plastico Individual</v>
          </cell>
        </row>
        <row r="1043">
          <cell r="F1043" t="str">
            <v>Cd 80 Minutos Sony</v>
          </cell>
        </row>
        <row r="1044">
          <cell r="F1044" t="str">
            <v>Cintas Data Tape Dds3 De 12Gb</v>
          </cell>
        </row>
        <row r="1045">
          <cell r="F1045" t="str">
            <v xml:space="preserve">Cd-Room Con Sobre Especial (No </v>
          </cell>
        </row>
        <row r="1046">
          <cell r="F1046" t="str">
            <v xml:space="preserve">Cd Card Con Estuche 55 Mb (No </v>
          </cell>
        </row>
        <row r="1047">
          <cell r="F1047" t="str">
            <v>Cintas D63-125M, D4Mm (Dds-3)</v>
          </cell>
        </row>
        <row r="1048">
          <cell r="F1048" t="str">
            <v xml:space="preserve">Cinta Datacartridge 4Mm 125Mts </v>
          </cell>
        </row>
        <row r="1049">
          <cell r="F1049" t="str">
            <v xml:space="preserve">Cinta Datacartridge 4Mm 150 Mts </v>
          </cell>
        </row>
        <row r="1050">
          <cell r="F1050" t="str">
            <v xml:space="preserve">Cd "Caracterizacion De La </v>
          </cell>
        </row>
        <row r="1051">
          <cell r="F1051" t="str">
            <v>Cd Saber 2002-2003</v>
          </cell>
        </row>
        <row r="1052">
          <cell r="F1052" t="str">
            <v xml:space="preserve">Cd-Rom Multimedia/Evaluacion </v>
          </cell>
        </row>
        <row r="1053">
          <cell r="F1053" t="str">
            <v>Cintas Tape Backup 20/40 Gb Dds4.</v>
          </cell>
        </row>
        <row r="1054">
          <cell r="F1054" t="str">
            <v>Cintas Tape Backup 12/24 Gb Dds3.</v>
          </cell>
        </row>
        <row r="1055">
          <cell r="F1055" t="str">
            <v xml:space="preserve">Cintas Mammoth-2 Tape Drives </v>
          </cell>
        </row>
        <row r="1056">
          <cell r="F1056" t="str">
            <v>Dvd Grabable-R 4.7 Gb</v>
          </cell>
        </row>
        <row r="1057">
          <cell r="F1057" t="str">
            <v>Cd Para Dvd Menos R</v>
          </cell>
        </row>
        <row r="1058">
          <cell r="F1058" t="str">
            <v>Cd-Rom Multimedia Programa Pisa</v>
          </cell>
        </row>
        <row r="1059">
          <cell r="F1059" t="str">
            <v xml:space="preserve">Cintas Para Backup Ultritum 3 Data </v>
          </cell>
        </row>
        <row r="1060">
          <cell r="F1060" t="str">
            <v>Cinta Para Maquina Lectora</v>
          </cell>
        </row>
        <row r="1061">
          <cell r="F1061" t="str">
            <v xml:space="preserve">Cd Grabable Paquete Por 25 </v>
          </cell>
        </row>
        <row r="1062">
          <cell r="F1062" t="str">
            <v xml:space="preserve">Cd Grabable Paquete Por 100 </v>
          </cell>
        </row>
        <row r="1063">
          <cell r="F1063" t="str">
            <v>Cd Con Sobre Individual</v>
          </cell>
        </row>
        <row r="1064">
          <cell r="F1064" t="str">
            <v xml:space="preserve">Cintas Backup Ultrium Lto 3 400/800 </v>
          </cell>
        </row>
        <row r="1065">
          <cell r="F1065" t="str">
            <v>Tinta Windsor Newton</v>
          </cell>
        </row>
        <row r="1066">
          <cell r="F1066" t="str">
            <v>Lupas Mango Plastico</v>
          </cell>
        </row>
        <row r="1067">
          <cell r="F1067" t="str">
            <v>UTILIES Y ARTICULOS DE OF EXCLUIDO</v>
          </cell>
        </row>
        <row r="1069">
          <cell r="F1069" t="str">
            <v xml:space="preserve">UTILES Y ARTICULOS DE </v>
          </cell>
        </row>
        <row r="1070">
          <cell r="F1070" t="str">
            <v>Lapiz Corrector Para Planchas</v>
          </cell>
        </row>
        <row r="1071">
          <cell r="F1071" t="str">
            <v xml:space="preserve">Lapiz Adicionador De Planchas </v>
          </cell>
        </row>
        <row r="1072">
          <cell r="F1072" t="str">
            <v xml:space="preserve">Lapiz Corrector De Planchas </v>
          </cell>
        </row>
        <row r="1074">
          <cell r="F1074" t="str">
            <v>OTROS GASTOS</v>
          </cell>
        </row>
        <row r="1075">
          <cell r="F1075" t="str">
            <v>TINTAS PARA IMPRESION</v>
          </cell>
        </row>
        <row r="1077">
          <cell r="F1077" t="str">
            <v>Toner Impresora Xerox 4505-4510</v>
          </cell>
        </row>
        <row r="1078">
          <cell r="F1078" t="str">
            <v>Toner Impresora Xerox 6R829 Negro</v>
          </cell>
        </row>
        <row r="1079">
          <cell r="F1079" t="str">
            <v>Toner Impresora Xerox 6R832 Azul</v>
          </cell>
        </row>
        <row r="1080">
          <cell r="F1080" t="str">
            <v>Toner Impresora Xerox 6R831 Rojo</v>
          </cell>
        </row>
        <row r="1081">
          <cell r="F1081" t="str">
            <v xml:space="preserve">Toner Impresora Xerox 6R830 </v>
          </cell>
        </row>
        <row r="1082">
          <cell r="F1082" t="str">
            <v xml:space="preserve">Toner Impresora Xerox Liquido </v>
          </cell>
        </row>
        <row r="1083">
          <cell r="F1083" t="str">
            <v>Toner Impresora Xerox 32/24</v>
          </cell>
        </row>
        <row r="1084">
          <cell r="F1084" t="str">
            <v>Toner Impresora Xerox 113R00173</v>
          </cell>
        </row>
        <row r="1085">
          <cell r="F1085" t="str">
            <v xml:space="preserve">Toner Impresora Xerox Negro </v>
          </cell>
        </row>
        <row r="1086">
          <cell r="F1086" t="str">
            <v xml:space="preserve">Toner Impresora Xerox Azul </v>
          </cell>
        </row>
        <row r="1087">
          <cell r="F1087" t="str">
            <v xml:space="preserve">Toner Impresora Xerox Verde </v>
          </cell>
        </row>
        <row r="1088">
          <cell r="F1088" t="str">
            <v>Toner Impresora Xerox 4520</v>
          </cell>
        </row>
        <row r="1089">
          <cell r="F1089" t="str">
            <v>Toner Cyan Xerox Phaser 8860</v>
          </cell>
        </row>
        <row r="1090">
          <cell r="F1090" t="str">
            <v>Toner Magenta Xerox Phaser 8860</v>
          </cell>
        </row>
        <row r="1091">
          <cell r="F1091" t="str">
            <v>Kit De Mantenimiento Xerox 8860</v>
          </cell>
        </row>
        <row r="1092">
          <cell r="F1092" t="str">
            <v>TINTAS PARA IMPRESION</v>
          </cell>
        </row>
        <row r="1093">
          <cell r="F1093" t="str">
            <v>Toner Impresora Canon Bc 02/ Bj240</v>
          </cell>
        </row>
        <row r="1094">
          <cell r="F1094" t="str">
            <v>Toner Impresora Canon Mp 20P</v>
          </cell>
        </row>
        <row r="1095">
          <cell r="F1095" t="str">
            <v>Toner Impresora Canon Bji 642</v>
          </cell>
        </row>
        <row r="1096">
          <cell r="F1096" t="str">
            <v>Toner Impresora Canon Bc-05</v>
          </cell>
        </row>
        <row r="1097">
          <cell r="F1097" t="str">
            <v xml:space="preserve">Toner Impresora Canon Bc 20/Bjc </v>
          </cell>
        </row>
        <row r="1098">
          <cell r="F1098" t="str">
            <v>Toner Impresora Canon Bj-330</v>
          </cell>
        </row>
        <row r="1099">
          <cell r="F1099" t="str">
            <v>Toner Impresora Hp 51625A Color</v>
          </cell>
        </row>
        <row r="1100">
          <cell r="F1100" t="str">
            <v>Toner Impresora Hp 5L,6L C3906A</v>
          </cell>
        </row>
        <row r="1101">
          <cell r="F1101" t="str">
            <v>Toner Impresora Hp 51640Y</v>
          </cell>
        </row>
        <row r="1102">
          <cell r="F1102" t="str">
            <v>Toner Impresora Hp 51640M</v>
          </cell>
        </row>
        <row r="1103">
          <cell r="F1103" t="str">
            <v>Toner Impresora Hp 51640A</v>
          </cell>
        </row>
        <row r="1104">
          <cell r="F1104" t="str">
            <v>Toner Impresora Hp C1823D</v>
          </cell>
        </row>
        <row r="1105">
          <cell r="F1105" t="str">
            <v>Toner Impresora Hp 92274A</v>
          </cell>
        </row>
        <row r="1106">
          <cell r="F1106" t="str">
            <v>Toner Impresora Hp 92295A</v>
          </cell>
        </row>
        <row r="1107">
          <cell r="F1107" t="str">
            <v>Toner Impresora Hp C3900A</v>
          </cell>
        </row>
        <row r="1108">
          <cell r="F1108" t="str">
            <v>Toner Impresora Hp 51649A</v>
          </cell>
        </row>
        <row r="1109">
          <cell r="F1109" t="str">
            <v>Toner Impresora Hp 51626A</v>
          </cell>
        </row>
        <row r="1110">
          <cell r="F1110" t="str">
            <v xml:space="preserve">Toner Impresora Hp Laser Printer </v>
          </cell>
        </row>
        <row r="1111">
          <cell r="F1111" t="str">
            <v xml:space="preserve">Toner Impresora Hp Laser Printer </v>
          </cell>
        </row>
        <row r="1112">
          <cell r="F1112" t="str">
            <v xml:space="preserve">Toner Impresora Hp Laser Printer </v>
          </cell>
        </row>
        <row r="1113">
          <cell r="F1113" t="str">
            <v xml:space="preserve">Toner Impresora Hp Laser Printer </v>
          </cell>
        </row>
        <row r="1114">
          <cell r="F1114" t="str">
            <v>Toner Impresora Hp 92275A</v>
          </cell>
        </row>
        <row r="1115">
          <cell r="F1115" t="str">
            <v xml:space="preserve">Toner Impresora Laser Jet 5 </v>
          </cell>
        </row>
        <row r="1116">
          <cell r="F1116" t="str">
            <v>Toner Impresora Laser Jet 5- Azul</v>
          </cell>
        </row>
        <row r="1117">
          <cell r="F1117" t="str">
            <v xml:space="preserve">Toner Impresora Laser Jet 5 - </v>
          </cell>
        </row>
        <row r="1118">
          <cell r="F1118" t="str">
            <v>Toner Impresora Laser Jet 5 - Negro</v>
          </cell>
        </row>
        <row r="1119">
          <cell r="F1119" t="str">
            <v>Toner Impresora Hp 51641A</v>
          </cell>
        </row>
        <row r="1120">
          <cell r="F1120" t="str">
            <v>Toner Impresora Hp 51645G</v>
          </cell>
        </row>
        <row r="1121">
          <cell r="F1121" t="str">
            <v>Toner Impresora Hp 51629A</v>
          </cell>
        </row>
        <row r="1122">
          <cell r="F1122" t="str">
            <v>Toner Impresora Hp C3903A</v>
          </cell>
        </row>
        <row r="1123">
          <cell r="F1123" t="str">
            <v>Toner Impresora Hp 92298A</v>
          </cell>
        </row>
        <row r="1124">
          <cell r="F1124" t="str">
            <v xml:space="preserve">Toner Impresora Hp 2100 C4096A </v>
          </cell>
        </row>
        <row r="1125">
          <cell r="F1125" t="str">
            <v>Toner Impresora Hp C6578D Color</v>
          </cell>
        </row>
        <row r="1126">
          <cell r="F1126" t="str">
            <v>Toner Impresora Hp 51645A</v>
          </cell>
        </row>
        <row r="1127">
          <cell r="F1127" t="str">
            <v>Toner Impresora Hp 1200 C7115A</v>
          </cell>
        </row>
        <row r="1128">
          <cell r="F1128" t="str">
            <v>Cartucho Hp 51629A</v>
          </cell>
        </row>
        <row r="1129">
          <cell r="F1129" t="str">
            <v>Cartucho Hp 51649A</v>
          </cell>
        </row>
        <row r="1130">
          <cell r="F1130" t="str">
            <v xml:space="preserve">Toner Impresora Hp Lj 5P C3903A </v>
          </cell>
        </row>
        <row r="1131">
          <cell r="F1131" t="str">
            <v>Toner Hp Lj 4 Plus 92298A</v>
          </cell>
        </row>
        <row r="1132">
          <cell r="F1132" t="str">
            <v xml:space="preserve">Toner Hp Plus Lj 1200 C7115A (No </v>
          </cell>
        </row>
        <row r="1133">
          <cell r="F1133" t="str">
            <v>Toner Hp Lj 2100 C4096A</v>
          </cell>
        </row>
        <row r="1134">
          <cell r="F1134" t="str">
            <v>Toner Impresora Hp C8543X</v>
          </cell>
        </row>
        <row r="1135">
          <cell r="F1135" t="str">
            <v>Toner Impresora Hp 51640C</v>
          </cell>
        </row>
        <row r="1136">
          <cell r="F1136" t="str">
            <v xml:space="preserve">Toner Impresora Laser Jet 2420 Dn </v>
          </cell>
        </row>
        <row r="1137">
          <cell r="F1137" t="str">
            <v>Toner Impresora Hp 9000Dn</v>
          </cell>
        </row>
        <row r="1138">
          <cell r="F1138" t="str">
            <v xml:space="preserve">Toner Impresora Epson Stylus Color </v>
          </cell>
        </row>
        <row r="1139">
          <cell r="F1139" t="str">
            <v xml:space="preserve">Toner Impresora Epson Stylus </v>
          </cell>
        </row>
        <row r="1140">
          <cell r="F1140" t="str">
            <v xml:space="preserve">Toner Impresora Epson Stylus </v>
          </cell>
        </row>
        <row r="1141">
          <cell r="F1141" t="str">
            <v xml:space="preserve">Toner Impresora Epson Stylus </v>
          </cell>
        </row>
        <row r="1142">
          <cell r="F1142" t="str">
            <v>Toner Fotocopiadora Toshiba 1350</v>
          </cell>
        </row>
        <row r="1143">
          <cell r="F1143" t="str">
            <v xml:space="preserve">Toner Fotocopiadora Minolta </v>
          </cell>
        </row>
        <row r="1144">
          <cell r="F1144" t="str">
            <v xml:space="preserve">Toner Fotocopiadora Ft </v>
          </cell>
        </row>
        <row r="1145">
          <cell r="F1145" t="str">
            <v xml:space="preserve">Toner Fotocopiadora Minolta Rp </v>
          </cell>
        </row>
        <row r="1146">
          <cell r="F1146" t="str">
            <v>Toner Fotocopiadora Toshiba T-5020</v>
          </cell>
        </row>
        <row r="1147">
          <cell r="F1147" t="str">
            <v>Toner Fotocopiadora Toshiba T-62P</v>
          </cell>
        </row>
        <row r="1148">
          <cell r="F1148" t="str">
            <v>Toner Fotocopiadora Toshiba 5020</v>
          </cell>
        </row>
        <row r="1149">
          <cell r="F1149" t="str">
            <v>Toner Fotocopiadora Canon Npg1</v>
          </cell>
        </row>
        <row r="1150">
          <cell r="F1150" t="str">
            <v xml:space="preserve">Toner Fotocopiadora Ricoh Ft </v>
          </cell>
        </row>
        <row r="1151">
          <cell r="F1151" t="str">
            <v xml:space="preserve">Toner Fotocopiadora Canon </v>
          </cell>
        </row>
        <row r="1152">
          <cell r="F1152" t="str">
            <v>Toner Fotocopiadora Canon Npg8</v>
          </cell>
        </row>
        <row r="1153">
          <cell r="F1153" t="str">
            <v>Toner Fotocopiadora Canon Npg4</v>
          </cell>
        </row>
        <row r="1154">
          <cell r="F1154" t="str">
            <v>Toner Fotocopiadora Canon Np 4035</v>
          </cell>
        </row>
        <row r="1155">
          <cell r="F1155" t="str">
            <v xml:space="preserve">Toner Fotocopiadora Canon Np </v>
          </cell>
        </row>
        <row r="1156">
          <cell r="F1156" t="str">
            <v xml:space="preserve">Toner Fotocopiadora Canon </v>
          </cell>
        </row>
        <row r="1157">
          <cell r="F1157" t="str">
            <v xml:space="preserve">Toner Fotocopiadora Xerox </v>
          </cell>
        </row>
        <row r="1158">
          <cell r="F1158" t="str">
            <v xml:space="preserve">Toner O Tinta Para Duplicadora </v>
          </cell>
        </row>
        <row r="1159">
          <cell r="F1159" t="str">
            <v>Toner Fotocopiadora Canon Np 6012</v>
          </cell>
        </row>
        <row r="1160">
          <cell r="F1160" t="str">
            <v>Toner Fax Kxp 455 Fax 3100</v>
          </cell>
        </row>
        <row r="1161">
          <cell r="F1161" t="str">
            <v>Toner Fax Panasonic Kxp 455</v>
          </cell>
        </row>
        <row r="1162">
          <cell r="F1162" t="str">
            <v xml:space="preserve">Toner Tinta Blanco Y Negro Para </v>
          </cell>
        </row>
        <row r="1163">
          <cell r="F1163" t="str">
            <v>Toner Para Fax Panasonic Kf 136A</v>
          </cell>
        </row>
        <row r="1164">
          <cell r="F1164" t="str">
            <v xml:space="preserve">Toner Print Cartridge Para Fax </v>
          </cell>
        </row>
        <row r="1165">
          <cell r="F1165" t="str">
            <v>Toner Fax Panasonic Ref.Kx Fa-53</v>
          </cell>
        </row>
        <row r="1166">
          <cell r="F1166" t="str">
            <v>Toner Fax Panasonic Kxa 144</v>
          </cell>
        </row>
        <row r="1167">
          <cell r="F1167" t="str">
            <v xml:space="preserve">Drum Para Fax Panasonic Kx-A </v>
          </cell>
        </row>
        <row r="1168">
          <cell r="F1168" t="str">
            <v>Tinta Para Fax Kxf 1600 Kxfa 150</v>
          </cell>
        </row>
        <row r="1169">
          <cell r="F1169" t="str">
            <v>Toner Impresora Kyocera Tk-30H</v>
          </cell>
        </row>
        <row r="1170">
          <cell r="F1170" t="str">
            <v xml:space="preserve">Toner Impresora Lexmark Optra </v>
          </cell>
        </row>
        <row r="1171">
          <cell r="F1171" t="str">
            <v xml:space="preserve">Toner Impresora Lexmark Modelo </v>
          </cell>
        </row>
        <row r="1172">
          <cell r="F1172" t="str">
            <v xml:space="preserve">Toner Tk 70 Impresora Kyocera </v>
          </cell>
        </row>
        <row r="1173">
          <cell r="F1173" t="str">
            <v xml:space="preserve">Toner Impresora Lexmark T640Dtn </v>
          </cell>
        </row>
        <row r="1174">
          <cell r="F1174" t="str">
            <v>Toner Impresora Kyocera 953 Tk712</v>
          </cell>
        </row>
        <row r="1175">
          <cell r="F1175" t="str">
            <v>Toner Impresora Laser Unity</v>
          </cell>
        </row>
        <row r="1176">
          <cell r="F1176" t="str">
            <v xml:space="preserve">Kit De Toner Seco Para Lector </v>
          </cell>
        </row>
        <row r="1177">
          <cell r="F1177" t="str">
            <v>Kit De Mantenimiento Hp 9000</v>
          </cell>
        </row>
        <row r="1178">
          <cell r="F1178" t="str">
            <v xml:space="preserve">Kit De Mantenimiento Kyocera Fs </v>
          </cell>
        </row>
        <row r="1179">
          <cell r="F1179" t="str">
            <v xml:space="preserve">Kit De Mantenimiento Kyocera Fs </v>
          </cell>
        </row>
        <row r="1180">
          <cell r="F1180" t="str">
            <v xml:space="preserve">Kit De Mantenimiento Sn/24, </v>
          </cell>
        </row>
        <row r="1181">
          <cell r="F1181" t="str">
            <v>CINTAS PARA IMPRESIÓN</v>
          </cell>
        </row>
        <row r="1183">
          <cell r="F1183" t="str">
            <v>CINTAS PARA IMPRSION</v>
          </cell>
        </row>
        <row r="1184">
          <cell r="F1184" t="str">
            <v xml:space="preserve">Cinta Para Maquina De Escribir </v>
          </cell>
        </row>
        <row r="1185">
          <cell r="F1185" t="str">
            <v xml:space="preserve">Cinta De Seguridad Et-2500 Para </v>
          </cell>
        </row>
        <row r="1186">
          <cell r="F1186" t="str">
            <v>Cinta Para Maquina Memory Writer</v>
          </cell>
        </row>
        <row r="1187">
          <cell r="F1187" t="str">
            <v xml:space="preserve">Cinta Para Maquina De Escribir Ibm </v>
          </cell>
        </row>
        <row r="1188">
          <cell r="F1188" t="str">
            <v xml:space="preserve">Cinta Best Carbon Para Maquina </v>
          </cell>
        </row>
        <row r="1189">
          <cell r="F1189" t="str">
            <v>Cinta Para Maquina Ibm 196 Nukote</v>
          </cell>
        </row>
        <row r="1190">
          <cell r="F1190" t="str">
            <v xml:space="preserve">Cinta Para Maquina De Escribir 82C </v>
          </cell>
        </row>
        <row r="1191">
          <cell r="F1191" t="str">
            <v xml:space="preserve">Cinta Para Maquina Brother </v>
          </cell>
        </row>
        <row r="1192">
          <cell r="F1192" t="str">
            <v xml:space="preserve">Cinta De Serguridad Para Maquina </v>
          </cell>
        </row>
        <row r="1193">
          <cell r="F1193" t="str">
            <v xml:space="preserve">Cinta Correctora Maquina Olivetti </v>
          </cell>
        </row>
        <row r="1194">
          <cell r="F1194" t="str">
            <v>Cinta De Seguridad Maquina Olivetti</v>
          </cell>
        </row>
        <row r="1195">
          <cell r="F1195" t="str">
            <v xml:space="preserve">Cinta Para Maquina Brother Em </v>
          </cell>
        </row>
        <row r="1196">
          <cell r="F1196" t="str">
            <v>Cinta Para Maquina De Escribir 212</v>
          </cell>
        </row>
        <row r="1197">
          <cell r="F1197" t="str">
            <v xml:space="preserve">Cinta Para Maquina Olivetti </v>
          </cell>
        </row>
        <row r="1198">
          <cell r="F1198" t="str">
            <v>Cinta Para Maquina Ibm 2000 6746</v>
          </cell>
        </row>
        <row r="1199">
          <cell r="F1199" t="str">
            <v xml:space="preserve">Cinta Para Maquina De Escribir Ibm </v>
          </cell>
        </row>
        <row r="1200">
          <cell r="F1200" t="str">
            <v>Cinta Para Calculadoras</v>
          </cell>
        </row>
        <row r="1201">
          <cell r="F1201" t="str">
            <v xml:space="preserve">Cinta Para Maquina De Escribir </v>
          </cell>
        </row>
        <row r="1202">
          <cell r="F1202" t="str">
            <v xml:space="preserve">Cinta Para Maquina De Escribir </v>
          </cell>
        </row>
        <row r="1203">
          <cell r="F1203" t="str">
            <v>Cinta Para Maquina Registradora</v>
          </cell>
        </row>
        <row r="1204">
          <cell r="F1204" t="str">
            <v>Cinta Para Maquina Olivetti</v>
          </cell>
        </row>
        <row r="1205">
          <cell r="F1205" t="str">
            <v>Cinta Correctora Maquina Panasonic</v>
          </cell>
        </row>
        <row r="1206">
          <cell r="F1206" t="str">
            <v>Cinta Para Maquina Black Point</v>
          </cell>
        </row>
        <row r="1207">
          <cell r="F1207" t="str">
            <v>Cinta Correctora Para Maquina Ibm</v>
          </cell>
        </row>
        <row r="1208">
          <cell r="F1208" t="str">
            <v>Cinta Para Maquina Olivetti</v>
          </cell>
        </row>
        <row r="1209">
          <cell r="F1209" t="str">
            <v>Cinta Para Maquina Olivetti Etp 510</v>
          </cell>
        </row>
        <row r="1210">
          <cell r="F1210" t="str">
            <v xml:space="preserve">Cinta Correctora Para Maquina </v>
          </cell>
        </row>
        <row r="1211">
          <cell r="F1211" t="str">
            <v>Cinta Magnetica Scoth Ref.176 1/4</v>
          </cell>
        </row>
        <row r="1212">
          <cell r="F1212" t="str">
            <v xml:space="preserve">Cinta Norma Correctora Para </v>
          </cell>
        </row>
        <row r="1213">
          <cell r="F1213" t="str">
            <v>Cinta Para Maquina Memory Writer</v>
          </cell>
        </row>
        <row r="1214">
          <cell r="F1214" t="str">
            <v xml:space="preserve">Cinta Para Maquina De Escribir </v>
          </cell>
        </row>
        <row r="1215">
          <cell r="F1215" t="str">
            <v xml:space="preserve">Cinta Para Maquina Panasonic </v>
          </cell>
        </row>
        <row r="1216">
          <cell r="F1216" t="str">
            <v xml:space="preserve">Cinta Maquina De Escribir Brother </v>
          </cell>
        </row>
        <row r="1217">
          <cell r="F1217" t="str">
            <v>Cinta Para Maquina Franqueadora</v>
          </cell>
        </row>
        <row r="1218">
          <cell r="F1218" t="str">
            <v>Cinta Panasonic Kxe-508 Nylon</v>
          </cell>
        </row>
        <row r="1219">
          <cell r="F1219" t="str">
            <v xml:space="preserve">Cinta Para Maquina Ke-508E Ibm </v>
          </cell>
        </row>
        <row r="1220">
          <cell r="F1220" t="str">
            <v xml:space="preserve">Cinta Bicolor Nylon Para </v>
          </cell>
        </row>
        <row r="1221">
          <cell r="F1221" t="str">
            <v xml:space="preserve">Cinta Impresora Epson Fx-1050 , </v>
          </cell>
        </row>
        <row r="1222">
          <cell r="F1222" t="str">
            <v xml:space="preserve">Cinta Impresora Epson Dfx-5000, </v>
          </cell>
        </row>
        <row r="1223">
          <cell r="F1223" t="str">
            <v xml:space="preserve">Cinta Impresora Epson Lq-2550, </v>
          </cell>
        </row>
        <row r="1224">
          <cell r="F1224" t="str">
            <v>Cinta Impresora Epson 8763</v>
          </cell>
        </row>
        <row r="1225">
          <cell r="F1225" t="str">
            <v xml:space="preserve">Cinta Impresora Epson Ribbon </v>
          </cell>
        </row>
        <row r="1226">
          <cell r="F1226" t="str">
            <v>Cinta Impresora Printronix P300</v>
          </cell>
        </row>
        <row r="1227">
          <cell r="F1227" t="str">
            <v>Cinta Impresora Best Carbon</v>
          </cell>
        </row>
        <row r="1228">
          <cell r="F1228" t="str">
            <v>Cinta Impresora Epson Lq 2550</v>
          </cell>
        </row>
        <row r="1229">
          <cell r="F1229" t="str">
            <v xml:space="preserve">Cinta Impresora Epson 1170/1050 </v>
          </cell>
        </row>
        <row r="1230">
          <cell r="F1230" t="str">
            <v xml:space="preserve">Cinta Impresora Epson 8766 Dfx </v>
          </cell>
        </row>
        <row r="1231">
          <cell r="F1231" t="str">
            <v>Cinta Impresora Black Point</v>
          </cell>
        </row>
        <row r="1232">
          <cell r="F1232" t="str">
            <v>Cinta Impresora Epson 8755</v>
          </cell>
        </row>
        <row r="1233">
          <cell r="F1233" t="str">
            <v>Cinta Impresora Wang 2908342</v>
          </cell>
        </row>
        <row r="1234">
          <cell r="F1234" t="str">
            <v xml:space="preserve">Cinta Impresora Nukote V300-600 </v>
          </cell>
        </row>
        <row r="1235">
          <cell r="F1235" t="str">
            <v xml:space="preserve">Cinta Impresora Epson 8750 Fx850 , </v>
          </cell>
        </row>
        <row r="1236">
          <cell r="F1236" t="str">
            <v>Cinta Impresora Okidata 8723</v>
          </cell>
        </row>
        <row r="1237">
          <cell r="F1237" t="str">
            <v>Cinta Impresora Fujitsu</v>
          </cell>
        </row>
        <row r="1238">
          <cell r="F1238" t="str">
            <v>Cinta Impresora Wang 5577</v>
          </cell>
        </row>
        <row r="1239">
          <cell r="F1239" t="str">
            <v>Cinta Impresora Facit 8000</v>
          </cell>
        </row>
        <row r="1240">
          <cell r="F1240" t="str">
            <v>Cinta Impresora Data Royal 5000</v>
          </cell>
        </row>
        <row r="1241">
          <cell r="F1241" t="str">
            <v>Cinta Impresora Wang 5574</v>
          </cell>
        </row>
        <row r="1242">
          <cell r="F1242" t="str">
            <v>Cinta Zebra 74 Mts X11 Cm</v>
          </cell>
        </row>
        <row r="1243">
          <cell r="F1243" t="str">
            <v xml:space="preserve">Cinta Impresora Epson Dfx 9000 </v>
          </cell>
        </row>
        <row r="1244">
          <cell r="F1244" t="str">
            <v xml:space="preserve">Cinta Ymckt (Color) 500 </v>
          </cell>
        </row>
        <row r="1245">
          <cell r="F1245" t="str">
            <v>Cinta Negra 1500 Impresiones</v>
          </cell>
        </row>
        <row r="1246">
          <cell r="F1246" t="str">
            <v xml:space="preserve">Cinta De Termotransferencia Cera </v>
          </cell>
        </row>
        <row r="1247">
          <cell r="F1247" t="str">
            <v>IMPRESOS Y FORMAS</v>
          </cell>
        </row>
        <row r="1249">
          <cell r="F1249" t="str">
            <v>IMPRESOS Y FORMAS</v>
          </cell>
        </row>
        <row r="1250">
          <cell r="F1250" t="str">
            <v>Forma Continua X1500 2P 14 7/8X11</v>
          </cell>
        </row>
        <row r="1251">
          <cell r="F1251" t="str">
            <v xml:space="preserve">Forma Continua Blanco Logo Centro </v>
          </cell>
        </row>
        <row r="1252">
          <cell r="F1252" t="str">
            <v xml:space="preserve">Forma Continua 10 5/8X11 Rayado </v>
          </cell>
        </row>
        <row r="1253">
          <cell r="F1253" t="str">
            <v xml:space="preserve">Forma Universal Rayado 14 7/8X11 </v>
          </cell>
        </row>
        <row r="1254">
          <cell r="F1254" t="str">
            <v>Forma 14 7/8X11 1 Tintax3000</v>
          </cell>
        </row>
        <row r="1255">
          <cell r="F1255" t="str">
            <v xml:space="preserve">Forma Continua 9 1/2X11 Logo </v>
          </cell>
        </row>
        <row r="1256">
          <cell r="F1256" t="str">
            <v xml:space="preserve">Forma Continua Unilogo 14 7/8X11 </v>
          </cell>
        </row>
        <row r="1257">
          <cell r="F1257" t="str">
            <v>Forma Continua 10 5/8X11 2 Partes</v>
          </cell>
        </row>
        <row r="1258">
          <cell r="F1258" t="str">
            <v>Comprobante De Almacen</v>
          </cell>
        </row>
        <row r="1259">
          <cell r="F1259" t="str">
            <v>Ordenes De Compra</v>
          </cell>
        </row>
        <row r="1260">
          <cell r="F1260" t="str">
            <v xml:space="preserve">Forma Continua 9,5 X 11, 60 </v>
          </cell>
        </row>
        <row r="1261">
          <cell r="F1261" t="str">
            <v>Ordenes De Pago</v>
          </cell>
        </row>
        <row r="1262">
          <cell r="F1262" t="str">
            <v>Comprobante De Almacen</v>
          </cell>
        </row>
        <row r="1263">
          <cell r="F1263" t="str">
            <v xml:space="preserve">Comprobante De Almacen Tamaño 9 </v>
          </cell>
        </row>
        <row r="1264">
          <cell r="F1264" t="str">
            <v xml:space="preserve">Comprobante De Pago 14 7/8X 4 1/4 </v>
          </cell>
        </row>
        <row r="1265">
          <cell r="F1265" t="str">
            <v xml:space="preserve">Compusobre Validacion Basica </v>
          </cell>
        </row>
        <row r="1266">
          <cell r="F1266" t="str">
            <v xml:space="preserve">Compusobre Validacion Educacion </v>
          </cell>
        </row>
        <row r="1267">
          <cell r="F1267" t="str">
            <v xml:space="preserve">Compusobre Validadcion De </v>
          </cell>
        </row>
        <row r="1268">
          <cell r="F1268" t="str">
            <v xml:space="preserve">Forma Continua 9 1/2X11 X 5 1/2 X 1 </v>
          </cell>
        </row>
        <row r="1269">
          <cell r="F1269" t="str">
            <v xml:space="preserve">Formadhesivos C-3 8.6Cmsx2.3 </v>
          </cell>
        </row>
        <row r="1270">
          <cell r="F1270" t="str">
            <v xml:space="preserve">Formas Continuas 10 5/8X11,Bond </v>
          </cell>
        </row>
        <row r="1271">
          <cell r="F1271" t="str">
            <v xml:space="preserve">Formas Continuas 14 7/8X11, Bond </v>
          </cell>
        </row>
        <row r="1272">
          <cell r="F1272" t="str">
            <v xml:space="preserve">Formas Continuas 9 1/2X11 Bond </v>
          </cell>
        </row>
        <row r="1273">
          <cell r="F1273" t="str">
            <v>Ordenes De Compra</v>
          </cell>
        </row>
        <row r="1274">
          <cell r="F1274" t="str">
            <v xml:space="preserve">Ordenes De Compra Tamaño 9 </v>
          </cell>
        </row>
        <row r="1275">
          <cell r="F1275" t="str">
            <v>Sobre Blanco Con Logotipo</v>
          </cell>
        </row>
        <row r="1276">
          <cell r="F1276" t="str">
            <v xml:space="preserve">Acta Compromiso Coordinador De </v>
          </cell>
        </row>
        <row r="1277">
          <cell r="F1277" t="str">
            <v xml:space="preserve">Acta Compromiso Coordinador De </v>
          </cell>
        </row>
        <row r="1278">
          <cell r="F1278" t="str">
            <v>Acta Compromiso Dactiloscopista</v>
          </cell>
        </row>
        <row r="1279">
          <cell r="F1279" t="str">
            <v>Acta De 1A. Sesion Color Azul</v>
          </cell>
        </row>
        <row r="1280">
          <cell r="F1280" t="str">
            <v>Acta De 2A. Sesion Color Verde</v>
          </cell>
        </row>
        <row r="1281">
          <cell r="F1281" t="str">
            <v>Acta De Anulacion</v>
          </cell>
        </row>
        <row r="1282">
          <cell r="F1282" t="str">
            <v xml:space="preserve">Acta De Compromiso Coordinador </v>
          </cell>
        </row>
        <row r="1283">
          <cell r="F1283" t="str">
            <v>Acta De Compromiso Del Delegado</v>
          </cell>
        </row>
        <row r="1284">
          <cell r="F1284" t="str">
            <v>Acta De Compromiso Jefe De Salon</v>
          </cell>
        </row>
        <row r="1285">
          <cell r="F1285" t="str">
            <v xml:space="preserve">Acta De Compromiso Y Evaluacion </v>
          </cell>
        </row>
        <row r="1286">
          <cell r="F1286" t="str">
            <v xml:space="preserve">Acta De Compromiso Y Evaluacion </v>
          </cell>
        </row>
        <row r="1287">
          <cell r="F1287" t="str">
            <v xml:space="preserve">Acta De Compromiso Y Evaluacion </v>
          </cell>
        </row>
        <row r="1288">
          <cell r="F1288" t="str">
            <v xml:space="preserve">Acta De Compromiso Y Evaluacion </v>
          </cell>
        </row>
        <row r="1289">
          <cell r="F1289" t="str">
            <v xml:space="preserve">Acta De Compromiso Y Evaluacion </v>
          </cell>
        </row>
        <row r="1290">
          <cell r="F1290" t="str">
            <v xml:space="preserve">Acta De Comrpmiso Y Evaluacion </v>
          </cell>
        </row>
        <row r="1291">
          <cell r="F1291" t="str">
            <v xml:space="preserve">Acta De Comrpmiso Y Evaluacion </v>
          </cell>
        </row>
        <row r="1292">
          <cell r="F1292" t="str">
            <v xml:space="preserve">Acta De Inicio Y Finalizacion Prueba </v>
          </cell>
        </row>
        <row r="1293">
          <cell r="F1293" t="str">
            <v>Acta De Suplantacion</v>
          </cell>
        </row>
        <row r="1294">
          <cell r="F1294" t="str">
            <v>Acta Documeno No Valido</v>
          </cell>
        </row>
        <row r="1295">
          <cell r="F1295" t="str">
            <v xml:space="preserve">Acta Examinados Documento De </v>
          </cell>
        </row>
        <row r="1296">
          <cell r="F1296" t="str">
            <v>Actas De Grado</v>
          </cell>
        </row>
        <row r="1297">
          <cell r="F1297" t="str">
            <v>Actas De Sesion</v>
          </cell>
        </row>
        <row r="1298">
          <cell r="F1298" t="str">
            <v xml:space="preserve">Afiche 5To-Convocatoria Premio </v>
          </cell>
        </row>
        <row r="1299">
          <cell r="F1299" t="str">
            <v>Afiche Control Tiempo Saber</v>
          </cell>
        </row>
        <row r="1300">
          <cell r="F1300" t="str">
            <v xml:space="preserve">Afiche Cuadro Control Tiempo Pilot </v>
          </cell>
        </row>
        <row r="1301">
          <cell r="F1301" t="str">
            <v>Afiche De Programacion</v>
          </cell>
        </row>
        <row r="1302">
          <cell r="F1302" t="str">
            <v xml:space="preserve">Afiche De Programacion De </v>
          </cell>
        </row>
        <row r="1303">
          <cell r="F1303" t="str">
            <v>Afiche Docentes</v>
          </cell>
        </row>
        <row r="1304">
          <cell r="F1304" t="str">
            <v>Afiche Ecaes</v>
          </cell>
        </row>
        <row r="1305">
          <cell r="F1305" t="str">
            <v xml:space="preserve">Afiche En Blanco Control Tiempo </v>
          </cell>
        </row>
        <row r="1306">
          <cell r="F1306" t="str">
            <v>Afiche Estudio Internacional Civica</v>
          </cell>
        </row>
        <row r="1307">
          <cell r="F1307" t="str">
            <v xml:space="preserve">Afiche Hoja De Respuesta Gigante </v>
          </cell>
        </row>
        <row r="1308">
          <cell r="F1308" t="str">
            <v xml:space="preserve">Afiche Hoja De Respuesta Gigante </v>
          </cell>
        </row>
        <row r="1309">
          <cell r="F1309" t="str">
            <v xml:space="preserve">Afiche Hojas De Respuesta "Prueba </v>
          </cell>
        </row>
        <row r="1310">
          <cell r="F1310" t="str">
            <v>Afiche Horizontal</v>
          </cell>
        </row>
        <row r="1311">
          <cell r="F1311" t="str">
            <v>Afiche Icfes Interactivo</v>
          </cell>
        </row>
        <row r="1312">
          <cell r="F1312" t="str">
            <v xml:space="preserve">Afiche Informativo Cuadernillos </v>
          </cell>
        </row>
        <row r="1313">
          <cell r="F1313" t="str">
            <v xml:space="preserve">Afiche Ix Congreso Nacional De </v>
          </cell>
        </row>
        <row r="1314">
          <cell r="F1314" t="str">
            <v xml:space="preserve">Afiche Mural De Los Caballos 3Er </v>
          </cell>
        </row>
        <row r="1315">
          <cell r="F1315" t="str">
            <v xml:space="preserve">Afiche Mural Latinoamericano 6To </v>
          </cell>
        </row>
        <row r="1316">
          <cell r="F1316" t="str">
            <v>Afiche No Uso Del Celular</v>
          </cell>
        </row>
        <row r="1317">
          <cell r="F1317" t="str">
            <v xml:space="preserve">Afiche Para Cartelera - Campaña De </v>
          </cell>
        </row>
        <row r="1318">
          <cell r="F1318" t="str">
            <v>Afiche Pisa</v>
          </cell>
        </row>
        <row r="1319">
          <cell r="F1319" t="str">
            <v>Afiche Pre Saber Calendario A Y B</v>
          </cell>
        </row>
        <row r="1320">
          <cell r="F1320" t="str">
            <v xml:space="preserve">Afiche Preguntas </v>
          </cell>
        </row>
        <row r="1321">
          <cell r="F1321" t="str">
            <v xml:space="preserve">Afiche Preguntas </v>
          </cell>
        </row>
        <row r="1322">
          <cell r="F1322" t="str">
            <v xml:space="preserve">Afiche Programacion 2004 </v>
          </cell>
        </row>
        <row r="1323">
          <cell r="F1323" t="str">
            <v xml:space="preserve">Afiche Promocion Programa Maestro </v>
          </cell>
        </row>
        <row r="1324">
          <cell r="F1324" t="str">
            <v>Afiche Proyecto Civica Iccs 2009</v>
          </cell>
        </row>
        <row r="1325">
          <cell r="F1325" t="str">
            <v>Afiche Prueba Piloto Pisa 2006</v>
          </cell>
        </row>
        <row r="1326">
          <cell r="F1326" t="str">
            <v xml:space="preserve">Afiche Punto De Informacion </v>
          </cell>
        </row>
        <row r="1327">
          <cell r="F1327" t="str">
            <v>Afiche Saber Pro</v>
          </cell>
        </row>
        <row r="1328">
          <cell r="F1328" t="str">
            <v xml:space="preserve">Afiche Seminario Evaluacion </v>
          </cell>
        </row>
        <row r="1329">
          <cell r="F1329" t="str">
            <v xml:space="preserve">Afiche Seminario Internacional 50 X </v>
          </cell>
        </row>
        <row r="1330">
          <cell r="F1330" t="str">
            <v xml:space="preserve">Afiche Seminario Internacional 68 X </v>
          </cell>
        </row>
        <row r="1331">
          <cell r="F1331" t="str">
            <v xml:space="preserve">Afiche Seminario Regional </v>
          </cell>
        </row>
        <row r="1332">
          <cell r="F1332" t="str">
            <v xml:space="preserve">Afiche Seminario Regional </v>
          </cell>
        </row>
        <row r="1333">
          <cell r="F1333" t="str">
            <v>Afiche Seminario Regional -Cali-</v>
          </cell>
        </row>
        <row r="1334">
          <cell r="F1334" t="str">
            <v xml:space="preserve">Afiche Seminario Regional Zona </v>
          </cell>
        </row>
        <row r="1335">
          <cell r="F1335" t="str">
            <v>Afiche Timms</v>
          </cell>
        </row>
        <row r="1336">
          <cell r="F1336" t="str">
            <v>Afiche Vertical Tres Referencias</v>
          </cell>
        </row>
        <row r="1337">
          <cell r="F1337" t="str">
            <v xml:space="preserve">Afiches Calendario Pruebas De </v>
          </cell>
        </row>
        <row r="1338">
          <cell r="F1338" t="str">
            <v>Afiches De Unidades De Agrupacion</v>
          </cell>
        </row>
        <row r="1339">
          <cell r="F1339" t="str">
            <v xml:space="preserve">Afiches Encuentro Iberoamericano </v>
          </cell>
        </row>
        <row r="1340">
          <cell r="F1340" t="str">
            <v>Afiches Saber 11</v>
          </cell>
        </row>
        <row r="1341">
          <cell r="F1341" t="str">
            <v>Afiches Saber 11</v>
          </cell>
        </row>
        <row r="1342">
          <cell r="F1342" t="str">
            <v>Afiches Saber 11 Calendario A Y B</v>
          </cell>
        </row>
        <row r="1343">
          <cell r="F1343" t="str">
            <v xml:space="preserve">Afiches Seminario Regional </v>
          </cell>
        </row>
        <row r="1344">
          <cell r="F1344" t="str">
            <v>Afiches Taller De Preguntas Tipo Cla</v>
          </cell>
        </row>
        <row r="1345">
          <cell r="F1345" t="str">
            <v xml:space="preserve">Analisis De Resultados Ac2005 </v>
          </cell>
        </row>
        <row r="1346">
          <cell r="F1346" t="str">
            <v xml:space="preserve">Analisis De Resultados Ac2005 </v>
          </cell>
        </row>
        <row r="1347">
          <cell r="F1347" t="str">
            <v xml:space="preserve">Analisis De Resultados Ac2005 </v>
          </cell>
        </row>
        <row r="1348">
          <cell r="F1348" t="str">
            <v xml:space="preserve">Analisis De Resultados Ac2005 </v>
          </cell>
        </row>
        <row r="1349">
          <cell r="F1349" t="str">
            <v xml:space="preserve">Analisis De Resultados Ac2005 </v>
          </cell>
        </row>
        <row r="1350">
          <cell r="F1350" t="str">
            <v xml:space="preserve">Analisis De Resultados Ac2005 </v>
          </cell>
        </row>
        <row r="1351">
          <cell r="F1351" t="str">
            <v xml:space="preserve">Analisis De Resultados Ac2005 </v>
          </cell>
        </row>
        <row r="1352">
          <cell r="F1352" t="str">
            <v xml:space="preserve">Analisis De Resultados Ac2005 </v>
          </cell>
        </row>
        <row r="1353">
          <cell r="F1353" t="str">
            <v>Analisis Resultados Biologia</v>
          </cell>
        </row>
        <row r="1354">
          <cell r="F1354" t="str">
            <v xml:space="preserve">Analisis Resultados Ciencias </v>
          </cell>
        </row>
        <row r="1355">
          <cell r="F1355" t="str">
            <v>Analisis Resultados Filosofia</v>
          </cell>
        </row>
        <row r="1356">
          <cell r="F1356" t="str">
            <v>Analisis Resultados Fisica</v>
          </cell>
        </row>
        <row r="1357">
          <cell r="F1357" t="str">
            <v>Analisis Resultados Ingles</v>
          </cell>
        </row>
        <row r="1358">
          <cell r="F1358" t="str">
            <v>Analisis Resultados Lenguaje</v>
          </cell>
        </row>
        <row r="1359">
          <cell r="F1359" t="str">
            <v>Analisis Resultados Matematica</v>
          </cell>
        </row>
        <row r="1360">
          <cell r="F1360" t="str">
            <v>Analisis Resultados Quimica</v>
          </cell>
        </row>
        <row r="1361">
          <cell r="F1361" t="str">
            <v>Anexo 1 Saber</v>
          </cell>
        </row>
        <row r="1362">
          <cell r="F1362" t="str">
            <v>Anexo 2 Saber</v>
          </cell>
        </row>
        <row r="1363">
          <cell r="F1363" t="str">
            <v>Anexo 3 Saber</v>
          </cell>
        </row>
        <row r="1364">
          <cell r="F1364" t="str">
            <v xml:space="preserve">Anexo 4 Formato Preguntas </v>
          </cell>
        </row>
        <row r="1365">
          <cell r="F1365" t="str">
            <v xml:space="preserve">Anexo 5 Formato Novedades </v>
          </cell>
        </row>
        <row r="1366">
          <cell r="F1366" t="str">
            <v>Anexo Manual Coordinador De Salon</v>
          </cell>
        </row>
        <row r="1367">
          <cell r="F1367" t="str">
            <v>Anexo Manual Coordinador De Sitio</v>
          </cell>
        </row>
        <row r="1368">
          <cell r="F1368" t="str">
            <v>Anexo Manual De Delegado</v>
          </cell>
        </row>
        <row r="1369">
          <cell r="F1369" t="str">
            <v>Anexo Manual Jefe De Salon</v>
          </cell>
        </row>
        <row r="1370">
          <cell r="F1370" t="str">
            <v xml:space="preserve">Anexo Manuales Jefe De Salon Y </v>
          </cell>
        </row>
        <row r="1371">
          <cell r="F1371" t="str">
            <v>Anexos</v>
          </cell>
        </row>
        <row r="1372">
          <cell r="F1372" t="str">
            <v xml:space="preserve">Boletin De Licitaciones En La </v>
          </cell>
        </row>
        <row r="1373">
          <cell r="F1373" t="str">
            <v>Boletin En Linea</v>
          </cell>
        </row>
        <row r="1374">
          <cell r="F1374" t="str">
            <v>Boletin Informativo</v>
          </cell>
        </row>
        <row r="1375">
          <cell r="F1375" t="str">
            <v>Boletin Informativo Contorl Interno</v>
          </cell>
        </row>
        <row r="1376">
          <cell r="F1376" t="str">
            <v>Boletin Informativo Icfes</v>
          </cell>
        </row>
        <row r="1377">
          <cell r="F1377" t="str">
            <v xml:space="preserve">Boletin Profesional Escuela </v>
          </cell>
        </row>
        <row r="1378">
          <cell r="F1378" t="str">
            <v xml:space="preserve">Boletin Rueda De Prensa Icfes </v>
          </cell>
        </row>
        <row r="1379">
          <cell r="F1379" t="str">
            <v>Boligrafo Institucional</v>
          </cell>
        </row>
        <row r="1380">
          <cell r="F1380" t="str">
            <v>Calendario 2008</v>
          </cell>
        </row>
        <row r="1381">
          <cell r="F1381" t="str">
            <v>Calendario Institucional Diatc02C</v>
          </cell>
        </row>
        <row r="1382">
          <cell r="F1382" t="str">
            <v>Calendario Programacion 2001</v>
          </cell>
        </row>
        <row r="1383">
          <cell r="F1383" t="str">
            <v xml:space="preserve">Calendario Programacion 2001 En </v>
          </cell>
        </row>
        <row r="1384">
          <cell r="F1384" t="str">
            <v>Caratula Cd Prueba Piloto Pisa 2006</v>
          </cell>
        </row>
        <row r="1385">
          <cell r="F1385" t="str">
            <v>Caratula Cd Seminario Internacional</v>
          </cell>
        </row>
        <row r="1386">
          <cell r="F1386" t="str">
            <v xml:space="preserve">Caratula Cd Taller 1 Seminario </v>
          </cell>
        </row>
        <row r="1387">
          <cell r="F1387" t="str">
            <v xml:space="preserve">Caratula Cd Taller 2 Seminario </v>
          </cell>
        </row>
        <row r="1388">
          <cell r="F1388" t="str">
            <v xml:space="preserve">Caratula Grado 5 Prueba Saber </v>
          </cell>
        </row>
        <row r="1389">
          <cell r="F1389" t="str">
            <v xml:space="preserve">Caratula Grado 9 Prueba Saber </v>
          </cell>
        </row>
        <row r="1390">
          <cell r="F1390" t="str">
            <v>Caratula Portada Cd Akademia 3.1</v>
          </cell>
        </row>
        <row r="1391">
          <cell r="F1391" t="str">
            <v xml:space="preserve">Caratula Seminario Regional </v>
          </cell>
        </row>
        <row r="1392">
          <cell r="F1392" t="str">
            <v>Caratula Seminario Regional Bogota</v>
          </cell>
        </row>
        <row r="1393">
          <cell r="F1393" t="str">
            <v>Caratula Serce</v>
          </cell>
        </row>
        <row r="1394">
          <cell r="F1394" t="str">
            <v xml:space="preserve">Caratula Taller Elaboracion De Items </v>
          </cell>
        </row>
        <row r="1395">
          <cell r="F1395" t="str">
            <v xml:space="preserve">Caratula Taller Items Seminario </v>
          </cell>
        </row>
        <row r="1396">
          <cell r="F1396" t="str">
            <v xml:space="preserve">Caratula Taller Procesamiento De </v>
          </cell>
        </row>
        <row r="1397">
          <cell r="F1397" t="str">
            <v xml:space="preserve">Caratula Taller Procesamiento De </v>
          </cell>
        </row>
        <row r="1398">
          <cell r="F1398" t="str">
            <v xml:space="preserve">Caratula Y Contracaratula Cd </v>
          </cell>
        </row>
        <row r="1399">
          <cell r="F1399" t="str">
            <v xml:space="preserve">Caratulas Adhesivas Cd Resumen </v>
          </cell>
        </row>
        <row r="1400">
          <cell r="F1400" t="str">
            <v xml:space="preserve">Caratulas Para Cd Resultados </v>
          </cell>
        </row>
        <row r="1401">
          <cell r="F1401" t="str">
            <v>Carpeta Aplicadores Y Verificadores</v>
          </cell>
        </row>
        <row r="1402">
          <cell r="F1402" t="str">
            <v>Carpeta Certificados -Toeic-</v>
          </cell>
        </row>
        <row r="1403">
          <cell r="F1403" t="str">
            <v xml:space="preserve">Carpeta Folleto Metasl Y Logros </v>
          </cell>
        </row>
        <row r="1404">
          <cell r="F1404" t="str">
            <v>Carpeta Franquicia Educativa</v>
          </cell>
        </row>
        <row r="1405">
          <cell r="F1405" t="str">
            <v xml:space="preserve">Carpeta Informe Resultados De </v>
          </cell>
        </row>
        <row r="1406">
          <cell r="F1406" t="str">
            <v xml:space="preserve">Carpeta Ix Congreso Nacional De </v>
          </cell>
        </row>
        <row r="1407">
          <cell r="F1407" t="str">
            <v xml:space="preserve">Carpeta Personalizada Saber </v>
          </cell>
        </row>
        <row r="1408">
          <cell r="F1408" t="str">
            <v>Carpeta Pisa</v>
          </cell>
        </row>
        <row r="1409">
          <cell r="F1409" t="str">
            <v>Carpeta Timms</v>
          </cell>
        </row>
        <row r="1410">
          <cell r="F1410" t="str">
            <v xml:space="preserve">Carpetas Catedra Agustin Nieto </v>
          </cell>
        </row>
        <row r="1411">
          <cell r="F1411" t="str">
            <v xml:space="preserve">Carpetas Encuentro Iberoamericano </v>
          </cell>
        </row>
        <row r="1412">
          <cell r="F1412" t="str">
            <v xml:space="preserve">Carpetas Resultados Pruebas Saber </v>
          </cell>
        </row>
        <row r="1413">
          <cell r="F1413" t="str">
            <v>Cartel Celular</v>
          </cell>
        </row>
        <row r="1414">
          <cell r="F1414" t="str">
            <v>Cartel Hora Inicio Y Finalizacion</v>
          </cell>
        </row>
        <row r="1415">
          <cell r="F1415" t="str">
            <v>Cartel Oficina Delegado</v>
          </cell>
        </row>
        <row r="1416">
          <cell r="F1416" t="str">
            <v>Cartel Señalizacion Banos</v>
          </cell>
        </row>
        <row r="1417">
          <cell r="F1417" t="str">
            <v>Cartel Señalizacion Silencio</v>
          </cell>
        </row>
        <row r="1418">
          <cell r="F1418" t="str">
            <v>Carteleras</v>
          </cell>
        </row>
        <row r="1419">
          <cell r="F1419" t="str">
            <v>Carteles Horario De Prueba</v>
          </cell>
        </row>
        <row r="1420">
          <cell r="F1420" t="str">
            <v>Carteles Horario Prueba Sin Hora</v>
          </cell>
        </row>
        <row r="1421">
          <cell r="F1421" t="str">
            <v>Carteles Instrucciones Especificas</v>
          </cell>
        </row>
        <row r="1422">
          <cell r="F1422" t="str">
            <v>Carteles Salon Horarios -Ecaes-</v>
          </cell>
        </row>
        <row r="1423">
          <cell r="F1423" t="str">
            <v xml:space="preserve">Carteles Salon Instrucciones </v>
          </cell>
        </row>
        <row r="1424">
          <cell r="F1424" t="str">
            <v xml:space="preserve">Cartilla Como Son Las Pruebas Que </v>
          </cell>
        </row>
        <row r="1425">
          <cell r="F1425" t="str">
            <v xml:space="preserve">Cartilla Como Son Las Pruebas Que </v>
          </cell>
        </row>
        <row r="1426">
          <cell r="F1426" t="str">
            <v>Cartilla Concurso Procuraduria</v>
          </cell>
        </row>
        <row r="1427">
          <cell r="F1427" t="str">
            <v>Cartilla De Contratacion</v>
          </cell>
        </row>
        <row r="1428">
          <cell r="F1428" t="str">
            <v xml:space="preserve">Cartilla Declaracion De Renta Y </v>
          </cell>
        </row>
        <row r="1429">
          <cell r="F1429" t="str">
            <v>Cartilla Distincion Andres Bello</v>
          </cell>
        </row>
        <row r="1430">
          <cell r="F1430" t="str">
            <v xml:space="preserve">Cartilla Distincion Mejores </v>
          </cell>
        </row>
        <row r="1431">
          <cell r="F1431" t="str">
            <v>Cartilla Documento De Orientacion</v>
          </cell>
        </row>
        <row r="1432">
          <cell r="F1432" t="str">
            <v xml:space="preserve">Cartilla Ecaes _Guia Orientacion </v>
          </cell>
        </row>
        <row r="1433">
          <cell r="F1433" t="str">
            <v xml:space="preserve">Cartilla Ecaes Guia De Orientacion </v>
          </cell>
        </row>
        <row r="1434">
          <cell r="F1434" t="str">
            <v xml:space="preserve">Cartilla Ecaes Guia De Orientacion </v>
          </cell>
        </row>
        <row r="1435">
          <cell r="F1435" t="str">
            <v xml:space="preserve">Cartilla Ecaes Guia De Orientacion </v>
          </cell>
        </row>
        <row r="1436">
          <cell r="F1436" t="str">
            <v xml:space="preserve">Cartilla Ecaes Guia De Orientacion </v>
          </cell>
        </row>
        <row r="1437">
          <cell r="F1437" t="str">
            <v xml:space="preserve">Cartilla Ecaes Guia De Orientacion </v>
          </cell>
        </row>
        <row r="1438">
          <cell r="F1438" t="str">
            <v xml:space="preserve">Cartilla Ecaes Guia De Orientacion </v>
          </cell>
        </row>
        <row r="1439">
          <cell r="F1439" t="str">
            <v xml:space="preserve">Cartilla Ecaes Guia De Orientacion </v>
          </cell>
        </row>
        <row r="1440">
          <cell r="F1440" t="str">
            <v xml:space="preserve">Cartilla Ecaes Guia De Orientacion </v>
          </cell>
        </row>
        <row r="1441">
          <cell r="F1441" t="str">
            <v xml:space="preserve">Cartilla Ecaes Guia De Orientacion </v>
          </cell>
        </row>
        <row r="1442">
          <cell r="F1442" t="str">
            <v xml:space="preserve">Cartilla Ecaes Guia De Orientacion </v>
          </cell>
        </row>
        <row r="1443">
          <cell r="F1443" t="str">
            <v xml:space="preserve">Cartilla Ecaes Guia De Orientacion </v>
          </cell>
        </row>
        <row r="1444">
          <cell r="F1444" t="str">
            <v xml:space="preserve">Cartilla Ecaes Guia De Orientacion </v>
          </cell>
        </row>
        <row r="1445">
          <cell r="F1445" t="str">
            <v xml:space="preserve">Cartilla Ecaes Guia De Orientacion </v>
          </cell>
        </row>
        <row r="1446">
          <cell r="F1446" t="str">
            <v xml:space="preserve">Cartilla Ecaes Guia De Orientacion </v>
          </cell>
        </row>
        <row r="1447">
          <cell r="F1447" t="str">
            <v xml:space="preserve">Cartilla Ecaes Guia De Orientacion </v>
          </cell>
        </row>
        <row r="1448">
          <cell r="F1448" t="str">
            <v xml:space="preserve">Cartilla Ecaes Guia De Orientacion </v>
          </cell>
        </row>
        <row r="1449">
          <cell r="F1449" t="str">
            <v xml:space="preserve">Cartilla Ecaes Guia De Orientacion </v>
          </cell>
        </row>
        <row r="1450">
          <cell r="F1450" t="str">
            <v xml:space="preserve">Cartilla Ecaes Guia De Orientacion </v>
          </cell>
        </row>
        <row r="1451">
          <cell r="F1451" t="str">
            <v xml:space="preserve">Cartilla Ecaes Guia De Orientacion </v>
          </cell>
        </row>
        <row r="1452">
          <cell r="F1452" t="str">
            <v xml:space="preserve">Cartilla Ecaes Guia De Orientacion </v>
          </cell>
        </row>
        <row r="1453">
          <cell r="F1453" t="str">
            <v xml:space="preserve">Cartilla Ecaes Guia De Orientacion </v>
          </cell>
        </row>
        <row r="1454">
          <cell r="F1454" t="str">
            <v xml:space="preserve">Cartilla Ecaes Guia De Orientacion </v>
          </cell>
        </row>
        <row r="1455">
          <cell r="F1455" t="str">
            <v xml:space="preserve">Cartilla Ecaes Guia De Orientacion </v>
          </cell>
        </row>
        <row r="1456">
          <cell r="F1456" t="str">
            <v xml:space="preserve">Cartilla Ecaes Guia De Orientacion </v>
          </cell>
        </row>
        <row r="1457">
          <cell r="F1457" t="str">
            <v xml:space="preserve">Cartilla Ecaes Guia De Orientacion </v>
          </cell>
        </row>
        <row r="1458">
          <cell r="F1458" t="str">
            <v xml:space="preserve">Cartilla Ecaes Guia De Orientacion </v>
          </cell>
        </row>
        <row r="1459">
          <cell r="F1459" t="str">
            <v xml:space="preserve">Cartilla Ecaes Guia De Orientacion </v>
          </cell>
        </row>
        <row r="1460">
          <cell r="F1460" t="str">
            <v xml:space="preserve">Cartilla Ecaes Guia De Orientacion </v>
          </cell>
        </row>
        <row r="1461">
          <cell r="F1461" t="str">
            <v xml:space="preserve">Cartilla Ecaes Guia De Orientacion </v>
          </cell>
        </row>
        <row r="1462">
          <cell r="F1462" t="str">
            <v xml:space="preserve">Cartilla Ecaes Guia De Orientacion </v>
          </cell>
        </row>
        <row r="1463">
          <cell r="F1463" t="str">
            <v xml:space="preserve">Cartilla Ecaes Guia De Orientacion </v>
          </cell>
        </row>
        <row r="1464">
          <cell r="F1464" t="str">
            <v xml:space="preserve">Cartilla Ecaes Guia De Orientacion </v>
          </cell>
        </row>
        <row r="1465">
          <cell r="F1465" t="str">
            <v xml:space="preserve">Cartilla Ecaes Guia De Orientacion </v>
          </cell>
        </row>
        <row r="1466">
          <cell r="F1466" t="str">
            <v xml:space="preserve">Cartilla Ecaes Guia De Orientacion </v>
          </cell>
        </row>
        <row r="1467">
          <cell r="F1467" t="str">
            <v xml:space="preserve">Cartilla Ecaes Guia De Orientacion </v>
          </cell>
        </row>
        <row r="1468">
          <cell r="F1468" t="str">
            <v xml:space="preserve">Cartilla Ecaes Guia De Orientacion </v>
          </cell>
        </row>
        <row r="1469">
          <cell r="F1469" t="str">
            <v xml:space="preserve">Cartilla Ecaes Guia De Orientacion </v>
          </cell>
        </row>
        <row r="1470">
          <cell r="F1470" t="str">
            <v xml:space="preserve">Cartilla Ecaes Guia De Orientacion </v>
          </cell>
        </row>
        <row r="1471">
          <cell r="F1471" t="str">
            <v xml:space="preserve">Cartilla Ecaes Guia De Orientacion </v>
          </cell>
        </row>
        <row r="1472">
          <cell r="F1472" t="str">
            <v xml:space="preserve">Cartilla Ecaes Guia De Orientacion </v>
          </cell>
        </row>
        <row r="1473">
          <cell r="F1473" t="str">
            <v xml:space="preserve">Cartilla Ecaes Guia De Orientacion </v>
          </cell>
        </row>
        <row r="1474">
          <cell r="F1474" t="str">
            <v xml:space="preserve">Cartilla Ecaes Guia De Orientacion </v>
          </cell>
        </row>
        <row r="1475">
          <cell r="F1475" t="str">
            <v xml:space="preserve">Cartilla Ecaes Guia De Orientacion </v>
          </cell>
        </row>
        <row r="1476">
          <cell r="F1476" t="str">
            <v xml:space="preserve">Cartilla Ecaes Guia De Orientacion </v>
          </cell>
        </row>
        <row r="1477">
          <cell r="F1477" t="str">
            <v xml:space="preserve">Cartilla Ecaes Guia De Orientacion </v>
          </cell>
        </row>
        <row r="1478">
          <cell r="F1478" t="str">
            <v xml:space="preserve">Cartilla Ecaes Guia De Orientacion </v>
          </cell>
        </row>
        <row r="1479">
          <cell r="F1479" t="str">
            <v xml:space="preserve">Cartilla Ecaes Guia De Orientacion </v>
          </cell>
        </row>
        <row r="1480">
          <cell r="F1480" t="str">
            <v xml:space="preserve">Cartilla Ecaes Guia De Orientacion </v>
          </cell>
        </row>
        <row r="1481">
          <cell r="F1481" t="str">
            <v xml:space="preserve">Cartilla Ecaes Guia De Orientacion </v>
          </cell>
        </row>
        <row r="1482">
          <cell r="F1482" t="str">
            <v xml:space="preserve">Cartilla Ecaes Guia De Orientacion </v>
          </cell>
        </row>
        <row r="1483">
          <cell r="F1483" t="str">
            <v xml:space="preserve">Cartilla Ecaes Guia De Orientacion </v>
          </cell>
        </row>
        <row r="1484">
          <cell r="F1484" t="str">
            <v xml:space="preserve">Cartilla Ecaes Guia De Orientacion </v>
          </cell>
        </row>
        <row r="1485">
          <cell r="F1485" t="str">
            <v xml:space="preserve">Cartilla Ecaes Guia De Orientacion </v>
          </cell>
        </row>
        <row r="1486">
          <cell r="F1486" t="str">
            <v xml:space="preserve">Cartilla Ecaes Guia De Orientacion </v>
          </cell>
        </row>
        <row r="1487">
          <cell r="F1487" t="str">
            <v xml:space="preserve">Cartilla Ecaes Guia De Orientacion </v>
          </cell>
        </row>
        <row r="1488">
          <cell r="F1488" t="str">
            <v xml:space="preserve">Cartilla Ecaes Guia De Orientacion </v>
          </cell>
        </row>
        <row r="1489">
          <cell r="F1489" t="str">
            <v xml:space="preserve">Cartilla Ecaes Guia De Orientacion </v>
          </cell>
        </row>
        <row r="1490">
          <cell r="F1490" t="str">
            <v xml:space="preserve">Cartilla Ecaes Guia De Orientacion </v>
          </cell>
        </row>
        <row r="1491">
          <cell r="F1491" t="str">
            <v xml:space="preserve">Cartilla Ecaes Guia De Orientacion </v>
          </cell>
        </row>
        <row r="1492">
          <cell r="F1492" t="str">
            <v xml:space="preserve">Cartilla Ecaes Guia De Orientacion </v>
          </cell>
        </row>
        <row r="1493">
          <cell r="F1493" t="str">
            <v xml:space="preserve">Cartilla Ecaes Guia De Orientacion </v>
          </cell>
        </row>
        <row r="1494">
          <cell r="F1494" t="str">
            <v xml:space="preserve">Cartilla Ecaes Guia De Orientacion </v>
          </cell>
        </row>
        <row r="1495">
          <cell r="F1495" t="str">
            <v xml:space="preserve">Cartilla Ecaes Guia De Orientacion </v>
          </cell>
        </row>
        <row r="1496">
          <cell r="F1496" t="str">
            <v xml:space="preserve">Cartilla Ecaes Guia De Orientacion </v>
          </cell>
        </row>
        <row r="1497">
          <cell r="F1497" t="str">
            <v xml:space="preserve">Cartilla Ecaes Guia De Orientacion </v>
          </cell>
        </row>
        <row r="1498">
          <cell r="F1498" t="str">
            <v xml:space="preserve">Cartilla Ecaes Guia De Orientacion </v>
          </cell>
        </row>
        <row r="1499">
          <cell r="F1499" t="str">
            <v xml:space="preserve">Cartilla Ecaes Guia De Orientacion </v>
          </cell>
        </row>
        <row r="1500">
          <cell r="F1500" t="str">
            <v xml:space="preserve">Cartilla Ecaes Guia De Orientacion </v>
          </cell>
        </row>
        <row r="1501">
          <cell r="F1501" t="str">
            <v xml:space="preserve">Cartilla Ecaes Guia De Orientacion </v>
          </cell>
        </row>
        <row r="1502">
          <cell r="F1502" t="str">
            <v xml:space="preserve">Cartilla Ecaes Guia De Orientacion </v>
          </cell>
        </row>
        <row r="1503">
          <cell r="F1503" t="str">
            <v xml:space="preserve">Cartilla Ecaes Guia De Orientacion </v>
          </cell>
        </row>
        <row r="1504">
          <cell r="F1504" t="str">
            <v xml:space="preserve">Cartilla Ecaes Guia De Orientacion </v>
          </cell>
        </row>
        <row r="1505">
          <cell r="F1505" t="str">
            <v xml:space="preserve">Cartilla Ecaes Guia De Orientacion </v>
          </cell>
        </row>
        <row r="1506">
          <cell r="F1506" t="str">
            <v xml:space="preserve">Cartilla Ecaes Guia De Orientacion </v>
          </cell>
        </row>
        <row r="1507">
          <cell r="F1507" t="str">
            <v xml:space="preserve">Cartilla Ecaes Guia De Orientacion </v>
          </cell>
        </row>
        <row r="1508">
          <cell r="F1508" t="str">
            <v xml:space="preserve">Cartilla Ecaes Guia De Orientacion </v>
          </cell>
        </row>
        <row r="1509">
          <cell r="F1509" t="str">
            <v xml:space="preserve">Cartilla Ecaes Guia De Orientacion </v>
          </cell>
        </row>
        <row r="1510">
          <cell r="F1510" t="str">
            <v xml:space="preserve">Cartilla Ecaes Guia De Orientacion </v>
          </cell>
        </row>
        <row r="1511">
          <cell r="F1511" t="str">
            <v xml:space="preserve">Cartilla Ecaes Guia De Orientacion </v>
          </cell>
        </row>
        <row r="1512">
          <cell r="F1512" t="str">
            <v>Cartilla Examen Tipo</v>
          </cell>
        </row>
        <row r="1513">
          <cell r="F1513" t="str">
            <v xml:space="preserve">Cartilla Guia Aplicacion De Pruebas </v>
          </cell>
        </row>
        <row r="1514">
          <cell r="F1514" t="str">
            <v xml:space="preserve">Cartilla Guia De Orientacion </v>
          </cell>
        </row>
        <row r="1515">
          <cell r="F1515" t="str">
            <v xml:space="preserve">Cartilla Guia De Orientacion Ecaes </v>
          </cell>
        </row>
        <row r="1516">
          <cell r="F1516" t="str">
            <v xml:space="preserve">Cartilla Guia De Orientacion Ecaes </v>
          </cell>
        </row>
        <row r="1517">
          <cell r="F1517" t="str">
            <v xml:space="preserve">Cartilla Guia De Orientacion Ecaes </v>
          </cell>
        </row>
        <row r="1518">
          <cell r="F1518" t="str">
            <v xml:space="preserve">Cartilla Guia De Orientacion Eces </v>
          </cell>
        </row>
        <row r="1519">
          <cell r="F1519" t="str">
            <v xml:space="preserve">Cartilla Guia Didactica Nuevo </v>
          </cell>
        </row>
        <row r="1520">
          <cell r="F1520" t="str">
            <v>Cartilla Instructivo Examen Icfes</v>
          </cell>
        </row>
        <row r="1521">
          <cell r="F1521" t="str">
            <v>Cartilla Manual De Procedimientos</v>
          </cell>
        </row>
        <row r="1522">
          <cell r="F1522" t="str">
            <v xml:space="preserve">Cartilla Manual De Procedimientos </v>
          </cell>
        </row>
        <row r="1523">
          <cell r="F1523" t="str">
            <v xml:space="preserve">Cartilla Manual Para El Taller De </v>
          </cell>
        </row>
        <row r="1524">
          <cell r="F1524" t="str">
            <v xml:space="preserve">Cartilla Marco De Interpretacion De </v>
          </cell>
        </row>
        <row r="1525">
          <cell r="F1525" t="str">
            <v xml:space="preserve">Cartilla Marco Interpretacion De </v>
          </cell>
        </row>
        <row r="1526">
          <cell r="F1526" t="str">
            <v xml:space="preserve">Cartilla Plan Estrategico De </v>
          </cell>
        </row>
        <row r="1527">
          <cell r="F1527" t="str">
            <v xml:space="preserve">Cartilla Preparacion Para El Curso </v>
          </cell>
        </row>
        <row r="1528">
          <cell r="F1528" t="str">
            <v xml:space="preserve">Cartilla Programa Validacion Ciclo </v>
          </cell>
        </row>
        <row r="1529">
          <cell r="F1529" t="str">
            <v xml:space="preserve">Cartilla Programa Validacion General </v>
          </cell>
        </row>
        <row r="1530">
          <cell r="F1530" t="str">
            <v xml:space="preserve">Cartilla Programa Validadcion Ciclo </v>
          </cell>
        </row>
        <row r="1531">
          <cell r="F1531" t="str">
            <v>Cartilla Puntajes Altos</v>
          </cell>
        </row>
        <row r="1532">
          <cell r="F1532" t="str">
            <v>Cartilla Registro De Consulta U.A.N</v>
          </cell>
        </row>
        <row r="1533">
          <cell r="F1533" t="str">
            <v xml:space="preserve">Cartilla Retencion En La Fuente </v>
          </cell>
        </row>
        <row r="1534">
          <cell r="F1534" t="str">
            <v>Cartilla Saber Area De Lenguaje</v>
          </cell>
        </row>
        <row r="1535">
          <cell r="F1535" t="str">
            <v xml:space="preserve">Cartilla Saber: Leer Y Escribir En La </v>
          </cell>
        </row>
        <row r="1536">
          <cell r="F1536" t="str">
            <v xml:space="preserve">Cartilla Saber: Matematicas </v>
          </cell>
        </row>
        <row r="1537">
          <cell r="F1537" t="str">
            <v xml:space="preserve">Cartilla Sofware Interactivo- Maestro </v>
          </cell>
        </row>
        <row r="1538">
          <cell r="F1538" t="str">
            <v xml:space="preserve">Cartillas Ecaes Guia De Orientacion </v>
          </cell>
        </row>
        <row r="1539">
          <cell r="F1539" t="str">
            <v xml:space="preserve">Certificacion Participacion Taller </v>
          </cell>
        </row>
        <row r="1540">
          <cell r="F1540" t="str">
            <v>Certificado De Asistencia</v>
          </cell>
        </row>
        <row r="1541">
          <cell r="F1541" t="str">
            <v xml:space="preserve">Certificado De Asistencia A Curso </v>
          </cell>
        </row>
        <row r="1542">
          <cell r="F1542" t="str">
            <v xml:space="preserve">Certificado De Asistencia </v>
          </cell>
        </row>
        <row r="1543">
          <cell r="F1543" t="str">
            <v>Certificado De Asistencia Men</v>
          </cell>
        </row>
        <row r="1544">
          <cell r="F1544" t="str">
            <v xml:space="preserve">Certificado De Asistencia Simposio </v>
          </cell>
        </row>
        <row r="1545">
          <cell r="F1545" t="str">
            <v xml:space="preserve">Certificado De Ingresos Y </v>
          </cell>
        </row>
        <row r="1546">
          <cell r="F1546" t="str">
            <v xml:space="preserve">Certificado De Participacion </v>
          </cell>
        </row>
        <row r="1547">
          <cell r="F1547" t="str">
            <v xml:space="preserve">Certificado De Participacion </v>
          </cell>
        </row>
        <row r="1548">
          <cell r="F1548" t="str">
            <v xml:space="preserve">Certificado De Participacion </v>
          </cell>
        </row>
        <row r="1549">
          <cell r="F1549" t="str">
            <v xml:space="preserve">Certificado De Participacion </v>
          </cell>
        </row>
        <row r="1550">
          <cell r="F1550" t="str">
            <v xml:space="preserve">Certificado De Participacion </v>
          </cell>
        </row>
        <row r="1551">
          <cell r="F1551" t="str">
            <v xml:space="preserve">Certificado De Participacion </v>
          </cell>
        </row>
        <row r="1552">
          <cell r="F1552" t="str">
            <v xml:space="preserve">Certificado Estudiantes Prueba </v>
          </cell>
        </row>
        <row r="1553">
          <cell r="F1553" t="str">
            <v>Certificado Icfes Interactivo</v>
          </cell>
        </row>
        <row r="1554">
          <cell r="F1554" t="str">
            <v xml:space="preserve">Certificado Pisa Estudiante Tipo 2 </v>
          </cell>
        </row>
        <row r="1555">
          <cell r="F1555" t="str">
            <v>Certificado Planteles Proyecto Pisa</v>
          </cell>
        </row>
        <row r="1556">
          <cell r="F1556" t="str">
            <v xml:space="preserve">Certificado Seminario Taller </v>
          </cell>
        </row>
        <row r="1557">
          <cell r="F1557" t="str">
            <v>Certificados Alumnos Proyecto Pisa</v>
          </cell>
        </row>
        <row r="1558">
          <cell r="F1558" t="str">
            <v xml:space="preserve">Certificados De Participacion </v>
          </cell>
        </row>
        <row r="1559">
          <cell r="F1559" t="str">
            <v>Credencial Coordinador De Edificio</v>
          </cell>
        </row>
        <row r="1560">
          <cell r="F1560" t="str">
            <v xml:space="preserve">Credencial Coordinadores De </v>
          </cell>
        </row>
        <row r="1561">
          <cell r="F1561" t="str">
            <v>Credencial Dactiloscopista</v>
          </cell>
        </row>
        <row r="1562">
          <cell r="F1562" t="str">
            <v>Credencial Delegado</v>
          </cell>
        </row>
        <row r="1563">
          <cell r="F1563" t="str">
            <v>Credencial Jefe De Salon</v>
          </cell>
        </row>
        <row r="1564">
          <cell r="F1564" t="str">
            <v xml:space="preserve">Credencial Jefe De Salon -Prueba </v>
          </cell>
        </row>
        <row r="1565">
          <cell r="F1565" t="str">
            <v>Credencial Para Auxiliar</v>
          </cell>
        </row>
        <row r="1566">
          <cell r="F1566" t="str">
            <v xml:space="preserve">Credencial Para Coordinador De </v>
          </cell>
        </row>
        <row r="1567">
          <cell r="F1567" t="str">
            <v xml:space="preserve">Credencial Para Coordinador De </v>
          </cell>
        </row>
        <row r="1568">
          <cell r="F1568" t="str">
            <v xml:space="preserve">Credencial Para Coordinador De </v>
          </cell>
        </row>
        <row r="1569">
          <cell r="F1569" t="str">
            <v xml:space="preserve">Credencial Para Coordinador De </v>
          </cell>
        </row>
        <row r="1570">
          <cell r="F1570" t="str">
            <v xml:space="preserve">Credencial Para Gerente De </v>
          </cell>
        </row>
        <row r="1571">
          <cell r="F1571" t="str">
            <v>Credencial Para Seminario</v>
          </cell>
        </row>
        <row r="1572">
          <cell r="F1572" t="str">
            <v>Credencial Supervisor De Banos</v>
          </cell>
        </row>
        <row r="1573">
          <cell r="F1573" t="str">
            <v>Credencial Visitante</v>
          </cell>
        </row>
        <row r="1574">
          <cell r="F1574" t="str">
            <v>Cuadernillo 1 Ciencias 6 -Serce-</v>
          </cell>
        </row>
        <row r="1575">
          <cell r="F1575" t="str">
            <v>Cuadernillo 1 Escritura 3 -Serce-</v>
          </cell>
        </row>
        <row r="1576">
          <cell r="F1576" t="str">
            <v>Cuadernillo 1 Escritura 6 -Serce-</v>
          </cell>
        </row>
        <row r="1577">
          <cell r="F1577" t="str">
            <v>Cuadernillo 1 Lectura 3 -Serce-</v>
          </cell>
        </row>
        <row r="1578">
          <cell r="F1578" t="str">
            <v>Cuadernillo 1 Lectura 6 -Serce-</v>
          </cell>
        </row>
        <row r="1579">
          <cell r="F1579" t="str">
            <v>Cuadernillo 1 Matematicas 3 -Serce-</v>
          </cell>
        </row>
        <row r="1580">
          <cell r="F1580" t="str">
            <v>Cuadernillo 1 Matematicas 6 -Serce-</v>
          </cell>
        </row>
        <row r="1581">
          <cell r="F1581" t="str">
            <v>Cuadernillo 2 Ciencias 6 -Serce-</v>
          </cell>
        </row>
        <row r="1582">
          <cell r="F1582" t="str">
            <v>Cuadernillo 2 Escritura 3 -Serce-</v>
          </cell>
        </row>
        <row r="1583">
          <cell r="F1583" t="str">
            <v>Cuadernillo 2 Escritura 6 -Serce-</v>
          </cell>
        </row>
        <row r="1584">
          <cell r="F1584" t="str">
            <v>Cuadernillo 2 Lectura 3 -Serce-</v>
          </cell>
        </row>
        <row r="1585">
          <cell r="F1585" t="str">
            <v>Cuadernillo 2 Lectura 6 -Serce-</v>
          </cell>
        </row>
        <row r="1586">
          <cell r="F1586" t="str">
            <v>Cuadernillo 2 Matematicas 3 -Serce-</v>
          </cell>
        </row>
        <row r="1587">
          <cell r="F1587" t="str">
            <v>Cuadernillo 2 Matematicas 6 -Serce-</v>
          </cell>
        </row>
        <row r="1588">
          <cell r="F1588" t="str">
            <v xml:space="preserve">Cuadernillo 2 Taller Seminario </v>
          </cell>
        </row>
        <row r="1589">
          <cell r="F1589" t="str">
            <v>Cuadernillo 3 Ciencias 6 -Serce-</v>
          </cell>
        </row>
        <row r="1590">
          <cell r="F1590" t="str">
            <v>Cuadernillo 3 Escritura 3 -Serce-</v>
          </cell>
        </row>
        <row r="1591">
          <cell r="F1591" t="str">
            <v>Cuadernillo 3 Escritura 6 -Serce-</v>
          </cell>
        </row>
        <row r="1592">
          <cell r="F1592" t="str">
            <v>Cuadernillo 3 Lectura 3 -Serce-</v>
          </cell>
        </row>
        <row r="1593">
          <cell r="F1593" t="str">
            <v>Cuadernillo 3 Lectura 6 -Serce-</v>
          </cell>
        </row>
        <row r="1594">
          <cell r="F1594" t="str">
            <v>Cuadernillo 3 Matematicas 3 -Serce-</v>
          </cell>
        </row>
        <row r="1595">
          <cell r="F1595" t="str">
            <v>Cuadernillo 3 Matematicas 6 -Serce-</v>
          </cell>
        </row>
        <row r="1596">
          <cell r="F1596" t="str">
            <v>Cuadernillo 4 Ciencias 6 -Serce-</v>
          </cell>
        </row>
        <row r="1597">
          <cell r="F1597" t="str">
            <v>Cuadernillo 4 Escritura 3 -Serce-</v>
          </cell>
        </row>
        <row r="1598">
          <cell r="F1598" t="str">
            <v>Cuadernillo 4 Escritura 6 -Serce-</v>
          </cell>
        </row>
        <row r="1599">
          <cell r="F1599" t="str">
            <v>Cuadernillo 4 Lectura 3 -Serce-</v>
          </cell>
        </row>
        <row r="1600">
          <cell r="F1600" t="str">
            <v>Cuadernillo 4 Lectura 6 -Serce-</v>
          </cell>
        </row>
        <row r="1601">
          <cell r="F1601" t="str">
            <v>Cuadernillo 4 Matematicas 3 -Serce-</v>
          </cell>
        </row>
        <row r="1602">
          <cell r="F1602" t="str">
            <v>Cuadernillo 4 Matematicas 6 -Serce-</v>
          </cell>
        </row>
        <row r="1603">
          <cell r="F1603" t="str">
            <v>Cuadernillo 5 Ciencias 6 -Serce-</v>
          </cell>
        </row>
        <row r="1604">
          <cell r="F1604" t="str">
            <v>Cuadernillo 5 Lectura 3 -Serce-</v>
          </cell>
        </row>
        <row r="1605">
          <cell r="F1605" t="str">
            <v>Cuadernillo 5 Lectura 6 -Serce-</v>
          </cell>
        </row>
        <row r="1606">
          <cell r="F1606" t="str">
            <v>Cuadernillo 5 Matematicas 3 -Serce-</v>
          </cell>
        </row>
        <row r="1607">
          <cell r="F1607" t="str">
            <v>Cuadernillo 5 Matematicas 6 -Serce-</v>
          </cell>
        </row>
        <row r="1608">
          <cell r="F1608" t="str">
            <v>Cuadernillo 6 Ciencias 6 -Serce-</v>
          </cell>
        </row>
        <row r="1609">
          <cell r="F1609" t="str">
            <v>Cuadernillo 6 Lectura 3 -Serce-</v>
          </cell>
        </row>
        <row r="1610">
          <cell r="F1610" t="str">
            <v>Cuadernillo 6 Lectura 6 -Serce-</v>
          </cell>
        </row>
        <row r="1611">
          <cell r="F1611" t="str">
            <v>Cuadernillo 6 Matematicas 3 -Serce-</v>
          </cell>
        </row>
        <row r="1612">
          <cell r="F1612" t="str">
            <v>Cuadernillo 6 Matematicas 6 -Serce-</v>
          </cell>
        </row>
        <row r="1613">
          <cell r="F1613" t="str">
            <v>Cuadernillo 7 Lectura 3 -Serce-</v>
          </cell>
        </row>
        <row r="1614">
          <cell r="F1614" t="str">
            <v>Cuadernillo 7 Lectura 6 -Serce-</v>
          </cell>
        </row>
        <row r="1615">
          <cell r="F1615" t="str">
            <v>Cuadernillo 7 Matematicas 3 -Serce-</v>
          </cell>
        </row>
        <row r="1616">
          <cell r="F1616" t="str">
            <v>Cuadernillo 7 Matematicas 6 -Serce-</v>
          </cell>
        </row>
        <row r="1617">
          <cell r="F1617" t="str">
            <v>Cuadernillo 8 Lectura 3 -Serce-</v>
          </cell>
        </row>
        <row r="1618">
          <cell r="F1618" t="str">
            <v>Cuadernillo 8 Lectura 6 -Serce-</v>
          </cell>
        </row>
        <row r="1619">
          <cell r="F1619" t="str">
            <v>Cuadernillo 8 Matematicas 3 -Serce-</v>
          </cell>
        </row>
        <row r="1620">
          <cell r="F1620" t="str">
            <v>Cuadernillo 8 Matematicas 6 -Serce-</v>
          </cell>
        </row>
        <row r="1621">
          <cell r="F1621" t="str">
            <v>Cuadernillo Armada Nacional</v>
          </cell>
        </row>
        <row r="1622">
          <cell r="F1622" t="str">
            <v>Cuadernillo Arquitectura Sesion 1</v>
          </cell>
        </row>
        <row r="1623">
          <cell r="F1623" t="str">
            <v>Cuadernillo Arquitectura Sesion 2</v>
          </cell>
        </row>
        <row r="1624">
          <cell r="F1624" t="str">
            <v xml:space="preserve">Cuadernillo Ciencias 1 Grado 6 </v>
          </cell>
        </row>
        <row r="1625">
          <cell r="F1625" t="str">
            <v xml:space="preserve">Cuadernillo Ciencias 2 Grado 6 </v>
          </cell>
        </row>
        <row r="1626">
          <cell r="F1626" t="str">
            <v xml:space="preserve">Cuadernillo Ciencias 3 Grado 6 </v>
          </cell>
        </row>
        <row r="1627">
          <cell r="F1627" t="str">
            <v xml:space="preserve">Cuadernillo Ciencias 4 Grado 6 </v>
          </cell>
        </row>
        <row r="1628">
          <cell r="F1628" t="str">
            <v xml:space="preserve">Cuadernillo Ciencias 5 Grado 6 </v>
          </cell>
        </row>
        <row r="1629">
          <cell r="F1629" t="str">
            <v xml:space="preserve">Cuadernillo Ciencias 6 Grado 6 </v>
          </cell>
        </row>
        <row r="1630">
          <cell r="F1630" t="str">
            <v xml:space="preserve">Cuadernillo Ciencias Naturales </v>
          </cell>
        </row>
        <row r="1631">
          <cell r="F1631" t="str">
            <v xml:space="preserve">Cuadernillo Ciencias Naturales </v>
          </cell>
        </row>
        <row r="1632">
          <cell r="F1632" t="str">
            <v xml:space="preserve">Cuadernillo Ciencias Sociales Sesion </v>
          </cell>
        </row>
        <row r="1633">
          <cell r="F1633" t="str">
            <v xml:space="preserve">Cuadernillo Ciencias Sociales Sesion </v>
          </cell>
        </row>
        <row r="1634">
          <cell r="F1634" t="str">
            <v xml:space="preserve">Cuadernillo Comprension De Lectura </v>
          </cell>
        </row>
        <row r="1635">
          <cell r="F1635" t="str">
            <v xml:space="preserve">Cuadernillo Comprension De Lectura </v>
          </cell>
        </row>
        <row r="1636">
          <cell r="F1636" t="str">
            <v xml:space="preserve">Cuadernillo Comprension De Lectura </v>
          </cell>
        </row>
        <row r="1637">
          <cell r="F1637" t="str">
            <v xml:space="preserve">Cuadernillo Comprension De Lectura </v>
          </cell>
        </row>
        <row r="1638">
          <cell r="F1638" t="str">
            <v xml:space="preserve">Cuadernillo De Estudiantes Prueba </v>
          </cell>
        </row>
        <row r="1639">
          <cell r="F1639" t="str">
            <v xml:space="preserve">Cuadernillo Ecaes -Ensayos </v>
          </cell>
        </row>
        <row r="1640">
          <cell r="F1640" t="str">
            <v xml:space="preserve">Cuadernillo Ecaes -Lenguas </v>
          </cell>
        </row>
        <row r="1641">
          <cell r="F1641" t="str">
            <v xml:space="preserve">Cuadernillo Ecaes -Lenguas </v>
          </cell>
        </row>
        <row r="1642">
          <cell r="F1642" t="str">
            <v xml:space="preserve">Cuadernillo Ecaes -Lenguas </v>
          </cell>
        </row>
        <row r="1643">
          <cell r="F1643" t="str">
            <v xml:space="preserve">Cuadernillo Ecaes -Licenciatura En </v>
          </cell>
        </row>
        <row r="1644">
          <cell r="F1644" t="str">
            <v xml:space="preserve">Cuadernillo Ecaes -Tecnologico En </v>
          </cell>
        </row>
        <row r="1645">
          <cell r="F1645" t="str">
            <v xml:space="preserve">Cuadernillo Ecaes -Tecnologico En </v>
          </cell>
        </row>
        <row r="1646">
          <cell r="F1646" t="str">
            <v xml:space="preserve">Cuadernillo Escritura 1 Grado 3 </v>
          </cell>
        </row>
        <row r="1647">
          <cell r="F1647" t="str">
            <v xml:space="preserve">Cuadernillo Escritura 1 Grado 6 </v>
          </cell>
        </row>
        <row r="1648">
          <cell r="F1648" t="str">
            <v xml:space="preserve">Cuadernillo Escritura 2 Grado 3 </v>
          </cell>
        </row>
        <row r="1649">
          <cell r="F1649" t="str">
            <v xml:space="preserve">Cuadernillo Escritura 2 Grado 6 </v>
          </cell>
        </row>
        <row r="1650">
          <cell r="F1650" t="str">
            <v xml:space="preserve">Cuadernillo Estudiantes Forma 1 </v>
          </cell>
        </row>
        <row r="1651">
          <cell r="F1651" t="str">
            <v xml:space="preserve">Cuadernillo Estudiantes Forma 2 </v>
          </cell>
        </row>
        <row r="1652">
          <cell r="F1652" t="str">
            <v xml:space="preserve">Cuadernillo Estudiantes -Prueba </v>
          </cell>
        </row>
        <row r="1653">
          <cell r="F1653" t="str">
            <v xml:space="preserve">Cuadernillo Estudiantes -Prueba </v>
          </cell>
        </row>
        <row r="1654">
          <cell r="F1654" t="str">
            <v xml:space="preserve">Cuadernillo Evaluacion Final De </v>
          </cell>
        </row>
        <row r="1655">
          <cell r="F1655" t="str">
            <v>Cuadernillo Fonoaudiologia Sesion 1</v>
          </cell>
        </row>
        <row r="1656">
          <cell r="F1656" t="str">
            <v>Cuadernillo Fonoaudiologia Sesion 2</v>
          </cell>
        </row>
        <row r="1657">
          <cell r="F1657" t="str">
            <v>Cuadernillo Frances Sesion 1</v>
          </cell>
        </row>
        <row r="1658">
          <cell r="F1658" t="str">
            <v>Cuadernillo Frances Sesion 2</v>
          </cell>
        </row>
        <row r="1659">
          <cell r="F1659" t="str">
            <v>Cuadernillo Grado 5 Prueba Saber</v>
          </cell>
        </row>
        <row r="1660">
          <cell r="F1660" t="str">
            <v>Cuadernillo Grado 9 Prueba Saber</v>
          </cell>
        </row>
        <row r="1661">
          <cell r="F1661" t="str">
            <v xml:space="preserve">Cuadernillo Humanidades Enfasis </v>
          </cell>
        </row>
        <row r="1662">
          <cell r="F1662" t="str">
            <v xml:space="preserve">Cuadernillo Ingenieria Agricola </v>
          </cell>
        </row>
        <row r="1663">
          <cell r="F1663" t="str">
            <v xml:space="preserve">Cuadernillo Ingenieria Agricola </v>
          </cell>
        </row>
        <row r="1664">
          <cell r="F1664" t="str">
            <v xml:space="preserve">Cuadernillo Ingenieria Alimentos </v>
          </cell>
        </row>
        <row r="1665">
          <cell r="F1665" t="str">
            <v xml:space="preserve">Cuadernillo Ingenieria Alimentos </v>
          </cell>
        </row>
        <row r="1666">
          <cell r="F1666" t="str">
            <v xml:space="preserve">Cuadernillo Ingenieria Electrica </v>
          </cell>
        </row>
        <row r="1667">
          <cell r="F1667" t="str">
            <v xml:space="preserve">Cuadernillo Ingenieria Electrica </v>
          </cell>
        </row>
        <row r="1668">
          <cell r="F1668" t="str">
            <v xml:space="preserve">Cuadernillo Ingenieria Geologica </v>
          </cell>
        </row>
        <row r="1669">
          <cell r="F1669" t="str">
            <v xml:space="preserve">Cuadernillo Ingenieria Geologica </v>
          </cell>
        </row>
        <row r="1670">
          <cell r="F1670" t="str">
            <v xml:space="preserve">Cuadernillo Ingenieria Materiales </v>
          </cell>
        </row>
        <row r="1671">
          <cell r="F1671" t="str">
            <v xml:space="preserve">Cuadernillo Ingenieria Materiales </v>
          </cell>
        </row>
        <row r="1672">
          <cell r="F1672" t="str">
            <v xml:space="preserve">Cuadernillo Ingenieria Metalurgica </v>
          </cell>
        </row>
        <row r="1673">
          <cell r="F1673" t="str">
            <v xml:space="preserve">Cuadernillo Ingenieria Metalurgica </v>
          </cell>
        </row>
        <row r="1674">
          <cell r="F1674" t="str">
            <v xml:space="preserve">Cuadernillo Ingenieria Minas Sesion </v>
          </cell>
        </row>
        <row r="1675">
          <cell r="F1675" t="str">
            <v xml:space="preserve">Cuadernillo Ingenieria Minas Sesion </v>
          </cell>
        </row>
        <row r="1676">
          <cell r="F1676" t="str">
            <v xml:space="preserve">Cuadernillo Ingenieria </v>
          </cell>
        </row>
        <row r="1677">
          <cell r="F1677" t="str">
            <v xml:space="preserve">Cuadernillo Ingenieria </v>
          </cell>
        </row>
        <row r="1678">
          <cell r="F1678" t="str">
            <v>Cuadernillo Ingles Sesion 1</v>
          </cell>
        </row>
        <row r="1679">
          <cell r="F1679" t="str">
            <v>Cuadernillo Ingles Sesion 2</v>
          </cell>
        </row>
        <row r="1680">
          <cell r="F1680" t="str">
            <v xml:space="preserve">Cuadernillo Lectura 1 Grado 3 -Serce </v>
          </cell>
        </row>
        <row r="1681">
          <cell r="F1681" t="str">
            <v xml:space="preserve">Cuadernillo Lectura 1 Grado 6 -Serce </v>
          </cell>
        </row>
        <row r="1682">
          <cell r="F1682" t="str">
            <v xml:space="preserve">Cuadernillo Lectura 2 Grado 3 -Serce </v>
          </cell>
        </row>
        <row r="1683">
          <cell r="F1683" t="str">
            <v xml:space="preserve">Cuadernillo Lectura 2 Grado 6 -Serce </v>
          </cell>
        </row>
        <row r="1684">
          <cell r="F1684" t="str">
            <v xml:space="preserve">Cuadernillo Lectura 3 Grado 3 -Serce </v>
          </cell>
        </row>
        <row r="1685">
          <cell r="F1685" t="str">
            <v xml:space="preserve">Cuadernillo Lectura 3 Grado 6 -Serce </v>
          </cell>
        </row>
        <row r="1686">
          <cell r="F1686" t="str">
            <v xml:space="preserve">Cuadernillo Lectura 4 Grado 3 -Serce </v>
          </cell>
        </row>
        <row r="1687">
          <cell r="F1687" t="str">
            <v xml:space="preserve">Cuadernillo Lectura 4 Grado 6 -Serce </v>
          </cell>
        </row>
        <row r="1688">
          <cell r="F1688" t="str">
            <v xml:space="preserve">Cuadernillo Lectura 5 Grado 3 -Serce </v>
          </cell>
        </row>
        <row r="1689">
          <cell r="F1689" t="str">
            <v xml:space="preserve">Cuadernillo Lectura 5 Grado 6 -Serce </v>
          </cell>
        </row>
        <row r="1690">
          <cell r="F1690" t="str">
            <v xml:space="preserve">Cuadernillo Lectura 6 Grado 3 -Serce </v>
          </cell>
        </row>
        <row r="1691">
          <cell r="F1691" t="str">
            <v xml:space="preserve">Cuadernillo Lectura 6 Grado 6 -Serce </v>
          </cell>
        </row>
        <row r="1692">
          <cell r="F1692" t="str">
            <v xml:space="preserve">Cuadernillo Lengua Castellana </v>
          </cell>
        </row>
        <row r="1693">
          <cell r="F1693" t="str">
            <v xml:space="preserve">Cuadernillo Lengua Castellana </v>
          </cell>
        </row>
        <row r="1694">
          <cell r="F1694" t="str">
            <v xml:space="preserve">Cuadernillo Lenguas Modernas </v>
          </cell>
        </row>
        <row r="1695">
          <cell r="F1695" t="str">
            <v xml:space="preserve">Cuadernillo Matematica 1 Grado 3 </v>
          </cell>
        </row>
        <row r="1696">
          <cell r="F1696" t="str">
            <v xml:space="preserve">Cuadernillo Matematica 1 Grado 6 </v>
          </cell>
        </row>
        <row r="1697">
          <cell r="F1697" t="str">
            <v xml:space="preserve">Cuadernillo Matematica 2 Grado 3 </v>
          </cell>
        </row>
        <row r="1698">
          <cell r="F1698" t="str">
            <v xml:space="preserve">Cuadernillo Matematica 2 Grado 6 </v>
          </cell>
        </row>
        <row r="1699">
          <cell r="F1699" t="str">
            <v xml:space="preserve">Cuadernillo Matematica 3 Grado 3 </v>
          </cell>
        </row>
        <row r="1700">
          <cell r="F1700" t="str">
            <v xml:space="preserve">Cuadernillo Matematica 3 Grado 6 </v>
          </cell>
        </row>
        <row r="1701">
          <cell r="F1701" t="str">
            <v xml:space="preserve">Cuadernillo Matematica 4 Grado 3 </v>
          </cell>
        </row>
        <row r="1702">
          <cell r="F1702" t="str">
            <v xml:space="preserve">Cuadernillo Matematica 4 Grado 6 </v>
          </cell>
        </row>
        <row r="1703">
          <cell r="F1703" t="str">
            <v xml:space="preserve">Cuadernillo Matematica 5 Grado 3 </v>
          </cell>
        </row>
        <row r="1704">
          <cell r="F1704" t="str">
            <v xml:space="preserve">Cuadernillo Matematica 5 Grado 6 </v>
          </cell>
        </row>
        <row r="1705">
          <cell r="F1705" t="str">
            <v xml:space="preserve">Cuadernillo Matematica 6 Grado 3 </v>
          </cell>
        </row>
        <row r="1706">
          <cell r="F1706" t="str">
            <v xml:space="preserve">Cuadernillo Matematica 6 Grado 6 </v>
          </cell>
        </row>
        <row r="1707">
          <cell r="F1707" t="str">
            <v>Cuadernillo Matematicas Sesion 1</v>
          </cell>
        </row>
        <row r="1708">
          <cell r="F1708" t="str">
            <v>Cuadernillo Matematicas Sesion 2</v>
          </cell>
        </row>
        <row r="1709">
          <cell r="F1709" t="str">
            <v xml:space="preserve">Cuadernillo Nutricion Y Dietetica </v>
          </cell>
        </row>
        <row r="1710">
          <cell r="F1710" t="str">
            <v xml:space="preserve">Cuadernillo Nutricion Y Dietetica </v>
          </cell>
        </row>
        <row r="1711">
          <cell r="F1711" t="str">
            <v>Cuadernillo Optometria Sesion 1</v>
          </cell>
        </row>
        <row r="1712">
          <cell r="F1712" t="str">
            <v>Cuadernillo Optometria Sesion 2</v>
          </cell>
        </row>
        <row r="1713">
          <cell r="F1713" t="str">
            <v>Cuadernillo Preescolar Sesion 1</v>
          </cell>
        </row>
        <row r="1714">
          <cell r="F1714" t="str">
            <v>Cuadernillo Preescolar Sesion 2</v>
          </cell>
        </row>
        <row r="1715">
          <cell r="F1715" t="str">
            <v xml:space="preserve">Cuadernillo Profundizacion Lengua </v>
          </cell>
        </row>
        <row r="1716">
          <cell r="F1716" t="str">
            <v>Cuadernillo Prospecto Seminario</v>
          </cell>
        </row>
        <row r="1717">
          <cell r="F1717" t="str">
            <v xml:space="preserve">Cuadernillo Prueba A Provisionales </v>
          </cell>
        </row>
        <row r="1718">
          <cell r="F1718" t="str">
            <v xml:space="preserve">Cuadernillo Terapia Ocupacional </v>
          </cell>
        </row>
        <row r="1719">
          <cell r="F1719" t="str">
            <v xml:space="preserve">Cuadernillo Terapia Ocupacional </v>
          </cell>
        </row>
        <row r="1720">
          <cell r="F1720" t="str">
            <v>Cuadernillo Unad</v>
          </cell>
        </row>
        <row r="1721">
          <cell r="F1721" t="str">
            <v xml:space="preserve">Cuadernillo Unico Director Qd </v>
          </cell>
        </row>
        <row r="1722">
          <cell r="F1722" t="str">
            <v xml:space="preserve">Cuadernillo Unico Docente Qp </v>
          </cell>
        </row>
        <row r="1723">
          <cell r="F1723" t="str">
            <v>Cuadernillo Unico Familia Qf -Serce-</v>
          </cell>
        </row>
        <row r="1724">
          <cell r="F1724" t="str">
            <v xml:space="preserve">Cuadernillo Unico Grado 3 Qa3 </v>
          </cell>
        </row>
        <row r="1725">
          <cell r="F1725" t="str">
            <v xml:space="preserve">Cuadernillo Unico Grado 6 Qa6 </v>
          </cell>
        </row>
        <row r="1726">
          <cell r="F1726" t="str">
            <v xml:space="preserve">Cuadernillos Consejero Academia </v>
          </cell>
        </row>
        <row r="1727">
          <cell r="F1727" t="str">
            <v xml:space="preserve">Cuadernillos De Examen Academia </v>
          </cell>
        </row>
        <row r="1728">
          <cell r="F1728" t="str">
            <v xml:space="preserve">Cuadernillos Embajador Academia </v>
          </cell>
        </row>
        <row r="1729">
          <cell r="F1729" t="str">
            <v>Cuadernillos Examen Procuraduria</v>
          </cell>
        </row>
        <row r="1730">
          <cell r="F1730" t="str">
            <v xml:space="preserve">Cuadernillos Examen Validacion </v>
          </cell>
        </row>
        <row r="1731">
          <cell r="F1731" t="str">
            <v xml:space="preserve">Cuadernillos Ministro Consejero </v>
          </cell>
        </row>
        <row r="1732">
          <cell r="F1732" t="str">
            <v xml:space="preserve">Cuadernillos Ministro </v>
          </cell>
        </row>
        <row r="1733">
          <cell r="F1733" t="str">
            <v xml:space="preserve">Cuadernillos Primer Secretario </v>
          </cell>
        </row>
        <row r="1734">
          <cell r="F1734" t="str">
            <v xml:space="preserve">Cuadernillos Segundo Secretario </v>
          </cell>
        </row>
        <row r="1735">
          <cell r="F1735" t="str">
            <v>Cuaderno Institucional</v>
          </cell>
        </row>
        <row r="1736">
          <cell r="F1736" t="str">
            <v>Cuaderno Institucional Diatc02C</v>
          </cell>
        </row>
        <row r="1737">
          <cell r="F1737" t="str">
            <v>Cuestionario Aula Saber 2009</v>
          </cell>
        </row>
        <row r="1738">
          <cell r="F1738" t="str">
            <v xml:space="preserve">Cuestionario Ciencias 6° -Serce </v>
          </cell>
        </row>
        <row r="1739">
          <cell r="F1739" t="str">
            <v xml:space="preserve">Cuestionario De Estudiantes Prueba </v>
          </cell>
        </row>
        <row r="1740">
          <cell r="F1740" t="str">
            <v xml:space="preserve">Cuestionario De Estudiantes Prueba </v>
          </cell>
        </row>
        <row r="1741">
          <cell r="F1741" t="str">
            <v>Cuestionario De Padres Piloto Pisa</v>
          </cell>
        </row>
        <row r="1742">
          <cell r="F1742" t="str">
            <v xml:space="preserve">Cuestionario De Padres -Prueba </v>
          </cell>
        </row>
        <row r="1743">
          <cell r="F1743" t="str">
            <v xml:space="preserve">Cuestionario De Planteles Prueba </v>
          </cell>
        </row>
        <row r="1744">
          <cell r="F1744" t="str">
            <v xml:space="preserve">Cuestionario Del Docente 5 Saber </v>
          </cell>
        </row>
        <row r="1745">
          <cell r="F1745" t="str">
            <v>Cuestionario Del Rector Saber</v>
          </cell>
        </row>
        <row r="1746">
          <cell r="F1746" t="str">
            <v>Cuestionario Director -Serce-</v>
          </cell>
        </row>
        <row r="1747">
          <cell r="F1747" t="str">
            <v>Cuestionario Director -Serce P.I.-</v>
          </cell>
        </row>
        <row r="1748">
          <cell r="F1748" t="str">
            <v>Cuestionario Docente -Serce-</v>
          </cell>
        </row>
        <row r="1749">
          <cell r="F1749" t="str">
            <v>Cuestionario Docente -Serce P.I.-</v>
          </cell>
        </row>
        <row r="1750">
          <cell r="F1750" t="str">
            <v xml:space="preserve">Cuestionario Docentes Prueba </v>
          </cell>
        </row>
        <row r="1751">
          <cell r="F1751" t="str">
            <v xml:space="preserve">Cuestionario Enseñanza Ciencias 6 </v>
          </cell>
        </row>
        <row r="1752">
          <cell r="F1752" t="str">
            <v>Cuestionario Enseñanza Ciencias 6°</v>
          </cell>
        </row>
        <row r="1753">
          <cell r="F1753" t="str">
            <v xml:space="preserve">Cuestionario Enseñanza Matematica </v>
          </cell>
        </row>
        <row r="1754">
          <cell r="F1754" t="str">
            <v xml:space="preserve">Cuestionario Enseñanza Matematica </v>
          </cell>
        </row>
        <row r="1755">
          <cell r="F1755" t="str">
            <v xml:space="preserve">Cuestionario Enseñanza </v>
          </cell>
        </row>
        <row r="1756">
          <cell r="F1756" t="str">
            <v xml:space="preserve">Cuestionario Enseñanza </v>
          </cell>
        </row>
        <row r="1757">
          <cell r="F1757" t="str">
            <v xml:space="preserve">Cuestionario Estudiante 3 -Serce </v>
          </cell>
        </row>
        <row r="1758">
          <cell r="F1758" t="str">
            <v>Cuestionario Estudiante 3° -Serce-</v>
          </cell>
        </row>
        <row r="1759">
          <cell r="F1759" t="str">
            <v xml:space="preserve">Cuestionario Estudiante 6 -Serce </v>
          </cell>
        </row>
        <row r="1760">
          <cell r="F1760" t="str">
            <v>Cuestionario Estudiante 6° -Serce-</v>
          </cell>
        </row>
        <row r="1761">
          <cell r="F1761" t="str">
            <v xml:space="preserve">Cuestionario Estudiantes Grado 5 </v>
          </cell>
        </row>
        <row r="1762">
          <cell r="F1762" t="str">
            <v xml:space="preserve">Cuestionario Estudiantes Grado 9 </v>
          </cell>
        </row>
        <row r="1763">
          <cell r="F1763" t="str">
            <v xml:space="preserve">Cuestionario Estudiantes Prueba </v>
          </cell>
        </row>
        <row r="1764">
          <cell r="F1764" t="str">
            <v>Cuestionario Familia -Serce-</v>
          </cell>
        </row>
        <row r="1765">
          <cell r="F1765" t="str">
            <v>Cuestionario Familia -Serce P.I.-</v>
          </cell>
        </row>
        <row r="1766">
          <cell r="F1766" t="str">
            <v>Cuestionario Lenguaje 3 -Serce P.I.-</v>
          </cell>
        </row>
        <row r="1767">
          <cell r="F1767" t="str">
            <v>Cuestionario Lenguaje 3° -Serce-</v>
          </cell>
        </row>
        <row r="1768">
          <cell r="F1768" t="str">
            <v>Cuestionario Lenguaje 6 -Serce P.I.-</v>
          </cell>
        </row>
        <row r="1769">
          <cell r="F1769" t="str">
            <v>Cuestionario Lenguaje 6° -Serce-</v>
          </cell>
        </row>
        <row r="1770">
          <cell r="F1770" t="str">
            <v xml:space="preserve">Cuestionario Matematica 3° -Serce </v>
          </cell>
        </row>
        <row r="1771">
          <cell r="F1771" t="str">
            <v xml:space="preserve">Cuestionario Matematica 6° -Serce </v>
          </cell>
        </row>
        <row r="1772">
          <cell r="F1772" t="str">
            <v>Cuestionario Plantel -Prueba Pisa-</v>
          </cell>
        </row>
        <row r="1773">
          <cell r="F1773" t="str">
            <v>Cuestionario Plantel Prueba Timms</v>
          </cell>
        </row>
        <row r="1774">
          <cell r="F1774" t="str">
            <v>Cuestionario Sede Saber 2009</v>
          </cell>
        </row>
        <row r="1775">
          <cell r="F1775" t="str">
            <v xml:space="preserve">Cuestionario Sociodemografico </v>
          </cell>
        </row>
        <row r="1776">
          <cell r="F1776" t="str">
            <v>Cuestionarios Para Docentes Civica</v>
          </cell>
        </row>
        <row r="1777">
          <cell r="F1777" t="str">
            <v xml:space="preserve">Cuestironario Del Docente 9 Saber </v>
          </cell>
        </row>
        <row r="1778">
          <cell r="F1778" t="str">
            <v xml:space="preserve">Desto2Ad Libros Saber 5 Y 9 </v>
          </cell>
        </row>
        <row r="1779">
          <cell r="F1779" t="str">
            <v xml:space="preserve">Diatc02C Cuaderno Institucional </v>
          </cell>
        </row>
        <row r="1780">
          <cell r="F1780" t="str">
            <v>Diatco2C Volantes Diatco2C Volante</v>
          </cell>
        </row>
        <row r="1781">
          <cell r="F1781" t="str">
            <v xml:space="preserve">Diccionario Enciclopedico De </v>
          </cell>
        </row>
        <row r="1782">
          <cell r="F1782" t="str">
            <v xml:space="preserve">Diccionario Enciclopedico Español- </v>
          </cell>
        </row>
        <row r="1783">
          <cell r="F1783" t="str">
            <v xml:space="preserve">Diccionario Enciclopedico Terminos </v>
          </cell>
        </row>
        <row r="1784">
          <cell r="F1784" t="str">
            <v xml:space="preserve">Diccionario Real Academia Edicion </v>
          </cell>
        </row>
        <row r="1785">
          <cell r="F1785" t="str">
            <v>Diploma Andres Bello Nacional</v>
          </cell>
        </row>
        <row r="1786">
          <cell r="F1786" t="str">
            <v>Diploma Bachiller Academico</v>
          </cell>
        </row>
        <row r="1787">
          <cell r="F1787" t="str">
            <v xml:space="preserve">Diploma Comite Academico Ecaes </v>
          </cell>
        </row>
        <row r="1788">
          <cell r="F1788" t="str">
            <v xml:space="preserve">Diploma Comite Tecnico Ecaes </v>
          </cell>
        </row>
        <row r="1789">
          <cell r="F1789" t="str">
            <v xml:space="preserve">Diploma Constructores Ecaes </v>
          </cell>
        </row>
        <row r="1790">
          <cell r="F1790" t="str">
            <v xml:space="preserve">Diploma Constructores Ecaes </v>
          </cell>
        </row>
        <row r="1791">
          <cell r="F1791" t="str">
            <v>Diploma Contaduria</v>
          </cell>
        </row>
        <row r="1792">
          <cell r="F1792" t="str">
            <v>Diploma De Validacion</v>
          </cell>
        </row>
        <row r="1793">
          <cell r="F1793" t="str">
            <v xml:space="preserve">Diploma Distincion Andres Bello </v>
          </cell>
        </row>
        <row r="1794">
          <cell r="F1794" t="str">
            <v xml:space="preserve">Diploma Elaboracion De Items De </v>
          </cell>
        </row>
        <row r="1795">
          <cell r="F1795" t="str">
            <v xml:space="preserve">Diploma Estudiantes Estudio Civica </v>
          </cell>
        </row>
        <row r="1796">
          <cell r="F1796" t="str">
            <v>Diploma Jueces Ecaes Afadeco</v>
          </cell>
        </row>
        <row r="1797">
          <cell r="F1797" t="str">
            <v>Diploma Jueces Ecaes Economia</v>
          </cell>
        </row>
        <row r="1798">
          <cell r="F1798" t="str">
            <v>Diploma Mejores Ecaes 2004</v>
          </cell>
        </row>
        <row r="1799">
          <cell r="F1799" t="str">
            <v>Diploma Plantel Estudio Civica</v>
          </cell>
        </row>
        <row r="1800">
          <cell r="F1800" t="str">
            <v xml:space="preserve">Diploma Procesamiento De Datos </v>
          </cell>
        </row>
        <row r="1801">
          <cell r="F1801" t="str">
            <v>Diploma Profesores Estudio Civica</v>
          </cell>
        </row>
        <row r="1802">
          <cell r="F1802" t="str">
            <v xml:space="preserve">Diploma Puntajes Altos (Decreto </v>
          </cell>
        </row>
        <row r="1803">
          <cell r="F1803" t="str">
            <v xml:space="preserve">Diploma Puntajes Mas Altos </v>
          </cell>
        </row>
        <row r="1804">
          <cell r="F1804" t="str">
            <v xml:space="preserve">Diploma Puntajes Mas Altos </v>
          </cell>
        </row>
        <row r="1805">
          <cell r="F1805" t="str">
            <v>Diploma Revisores Ecaes Afadeco</v>
          </cell>
        </row>
        <row r="1806">
          <cell r="F1806" t="str">
            <v>Diploma Revisores Ecaes Economia</v>
          </cell>
        </row>
        <row r="1807">
          <cell r="F1807" t="str">
            <v xml:space="preserve">Diploma Seminario De Evaluacion </v>
          </cell>
        </row>
        <row r="1808">
          <cell r="F1808" t="str">
            <v>Diploma Seminario Manizales</v>
          </cell>
        </row>
        <row r="1809">
          <cell r="F1809" t="str">
            <v>Diploma Seminario Regional -Cali-</v>
          </cell>
        </row>
        <row r="1810">
          <cell r="F1810" t="str">
            <v xml:space="preserve">Diploma Seminario Regional De </v>
          </cell>
        </row>
        <row r="1811">
          <cell r="F1811" t="str">
            <v xml:space="preserve">Diploma Taller Elaboracion De Items </v>
          </cell>
        </row>
        <row r="1812">
          <cell r="F1812" t="str">
            <v xml:space="preserve">Diploma Taller Elaboracion Items </v>
          </cell>
        </row>
        <row r="1813">
          <cell r="F1813" t="str">
            <v xml:space="preserve">Diploma Taller Procesamiento De </v>
          </cell>
        </row>
        <row r="1814">
          <cell r="F1814" t="str">
            <v xml:space="preserve">Diploma Taller Procesamiento Y </v>
          </cell>
        </row>
        <row r="1815">
          <cell r="F1815" t="str">
            <v>Diploma Taller Saber 2009</v>
          </cell>
        </row>
        <row r="1816">
          <cell r="F1816" t="str">
            <v xml:space="preserve">Diplomas 14 Y 15 De Febrero Taller </v>
          </cell>
        </row>
        <row r="1817">
          <cell r="F1817" t="str">
            <v xml:space="preserve">Diplomas 15 De Febrero </v>
          </cell>
        </row>
        <row r="1818">
          <cell r="F1818" t="str">
            <v xml:space="preserve">Diplomas 18 De Febrero </v>
          </cell>
        </row>
        <row r="1819">
          <cell r="F1819" t="str">
            <v xml:space="preserve">Diplomas 18 De Febrero Taller </v>
          </cell>
        </row>
        <row r="1820">
          <cell r="F1820" t="str">
            <v xml:space="preserve">Diplomas Comite Organizador </v>
          </cell>
        </row>
        <row r="1821">
          <cell r="F1821" t="str">
            <v xml:space="preserve">Diplomas Conferencistas 15-18 De </v>
          </cell>
        </row>
        <row r="1822">
          <cell r="F1822" t="str">
            <v xml:space="preserve">Diplomas De Validacion Ciclo Medio </v>
          </cell>
        </row>
        <row r="1823">
          <cell r="F1823" t="str">
            <v xml:space="preserve">Diplomas Distincion Andres Bello </v>
          </cell>
        </row>
        <row r="1824">
          <cell r="F1824" t="str">
            <v xml:space="preserve">Diplomas Distincion Andres Bello </v>
          </cell>
        </row>
        <row r="1825">
          <cell r="F1825" t="str">
            <v xml:space="preserve">Diplomas Distincion Andres Bello </v>
          </cell>
        </row>
        <row r="1826">
          <cell r="F1826" t="str">
            <v>Diplomas Ecaes</v>
          </cell>
        </row>
        <row r="1827">
          <cell r="F1827" t="str">
            <v>Diplomas Ecaes 2006</v>
          </cell>
        </row>
        <row r="1828">
          <cell r="F1828" t="str">
            <v xml:space="preserve">Diplomas -Encuentro Iberoamericano </v>
          </cell>
        </row>
        <row r="1829">
          <cell r="F1829" t="str">
            <v>Diplomas Examen De Estado</v>
          </cell>
        </row>
        <row r="1830">
          <cell r="F1830" t="str">
            <v>Diplomas Mejor Puntaje En El Pais</v>
          </cell>
        </row>
        <row r="1831">
          <cell r="F1831" t="str">
            <v xml:space="preserve">Diplomas Mejor Puntaje Por </v>
          </cell>
        </row>
        <row r="1832">
          <cell r="F1832" t="str">
            <v>Diplomas Mejores Ecaes 2005</v>
          </cell>
        </row>
        <row r="1833">
          <cell r="F1833" t="str">
            <v xml:space="preserve">Diplomas Mejores Puntajes Agosto </v>
          </cell>
        </row>
        <row r="1834">
          <cell r="F1834" t="str">
            <v xml:space="preserve">Diplomas Panelistas Seminario </v>
          </cell>
        </row>
        <row r="1835">
          <cell r="F1835" t="str">
            <v xml:space="preserve">Diplomas Participantes 15-18 De </v>
          </cell>
        </row>
        <row r="1836">
          <cell r="F1836" t="str">
            <v>Diplomas Profesores Prueba Ecaes</v>
          </cell>
        </row>
        <row r="1837">
          <cell r="F1837" t="str">
            <v xml:space="preserve">Diplomas Seminario De Evaluacion </v>
          </cell>
        </row>
        <row r="1838">
          <cell r="F1838" t="str">
            <v xml:space="preserve">Diplomas Seminario Evaluacion </v>
          </cell>
        </row>
        <row r="1839">
          <cell r="F1839" t="str">
            <v>Diplomas Seminario Internacional</v>
          </cell>
        </row>
        <row r="1840">
          <cell r="F1840" t="str">
            <v xml:space="preserve">Diplomas Seminario Permanente </v>
          </cell>
        </row>
        <row r="1841">
          <cell r="F1841" t="str">
            <v xml:space="preserve">Diplomas Seminario Regional De </v>
          </cell>
        </row>
        <row r="1842">
          <cell r="F1842" t="str">
            <v>Diplomas Seminario-Taller Acer</v>
          </cell>
        </row>
        <row r="1843">
          <cell r="F1843" t="str">
            <v xml:space="preserve">Diplomas Sobre Capacitacion Y </v>
          </cell>
        </row>
        <row r="1844">
          <cell r="F1844" t="str">
            <v xml:space="preserve">Diplomas Taller Elaboracion De </v>
          </cell>
        </row>
        <row r="1845">
          <cell r="F1845" t="str">
            <v xml:space="preserve">Diplomas Taller Elaboracion De </v>
          </cell>
        </row>
        <row r="1846">
          <cell r="F1846" t="str">
            <v xml:space="preserve">Diplomas Taller Items Seminario </v>
          </cell>
        </row>
        <row r="1847">
          <cell r="F1847" t="str">
            <v xml:space="preserve">Diplomas Taller Procesamiento De </v>
          </cell>
        </row>
        <row r="1848">
          <cell r="F1848" t="str">
            <v xml:space="preserve">Diplomas Taller Procesamiento De </v>
          </cell>
        </row>
        <row r="1849">
          <cell r="F1849" t="str">
            <v xml:space="preserve">Diplomas Taller Procesamiento De </v>
          </cell>
        </row>
        <row r="1850">
          <cell r="F1850" t="str">
            <v xml:space="preserve">Documento Brosechourt -Mision </v>
          </cell>
        </row>
        <row r="1851">
          <cell r="F1851" t="str">
            <v xml:space="preserve">Documento Examen De Estado </v>
          </cell>
        </row>
        <row r="1852">
          <cell r="F1852" t="str">
            <v xml:space="preserve">Documento Informativo Para El </v>
          </cell>
        </row>
        <row r="1853">
          <cell r="F1853" t="str">
            <v xml:space="preserve">Documento Politicas Y Compromiso </v>
          </cell>
        </row>
        <row r="1854">
          <cell r="F1854" t="str">
            <v xml:space="preserve">Documento Propuesta De </v>
          </cell>
        </row>
        <row r="1855">
          <cell r="F1855" t="str">
            <v xml:space="preserve">Documento Reglamento De </v>
          </cell>
        </row>
        <row r="1856">
          <cell r="F1856" t="str">
            <v xml:space="preserve">Documento Reglamento De </v>
          </cell>
        </row>
        <row r="1857">
          <cell r="F1857" t="str">
            <v>Documentos Elaborados Por El Cna</v>
          </cell>
        </row>
        <row r="1858">
          <cell r="F1858" t="str">
            <v xml:space="preserve">Ejemplares Analisis Y Evaluacion </v>
          </cell>
        </row>
        <row r="1859">
          <cell r="F1859" t="str">
            <v xml:space="preserve">Encuesta De Satisfaccion Usuarios </v>
          </cell>
        </row>
        <row r="1860">
          <cell r="F1860" t="str">
            <v>Encuesta -Direccion General-</v>
          </cell>
        </row>
        <row r="1861">
          <cell r="F1861" t="str">
            <v>Encuesta Docentes 5 Saber</v>
          </cell>
        </row>
        <row r="1862">
          <cell r="F1862" t="str">
            <v>Encuesta Docentes 9 Saber</v>
          </cell>
        </row>
        <row r="1863">
          <cell r="F1863" t="str">
            <v xml:space="preserve">Encuesta Estudiantes Prueba Piloto </v>
          </cell>
        </row>
        <row r="1864">
          <cell r="F1864" t="str">
            <v xml:space="preserve">Ensayo Humanidades Y Lengua </v>
          </cell>
        </row>
        <row r="1865">
          <cell r="F1865" t="str">
            <v>Ensayos Licenciaturas -Ecaes-</v>
          </cell>
        </row>
        <row r="1866">
          <cell r="F1866" t="str">
            <v>Escarapela Aplicadores Prueba Pisa</v>
          </cell>
        </row>
        <row r="1867">
          <cell r="F1867" t="str">
            <v xml:space="preserve">Escarapela Coordinadores Prueba </v>
          </cell>
        </row>
        <row r="1868">
          <cell r="F1868" t="str">
            <v xml:space="preserve">Escarapela Taller Captura De Datos </v>
          </cell>
        </row>
        <row r="1869">
          <cell r="F1869" t="str">
            <v>Escarapelas Cna</v>
          </cell>
        </row>
        <row r="1870">
          <cell r="F1870" t="str">
            <v xml:space="preserve">Escarapelas Encuentro </v>
          </cell>
        </row>
        <row r="1871">
          <cell r="F1871" t="str">
            <v>Estampilla Prueba Piloto Pisa 2006</v>
          </cell>
        </row>
        <row r="1872">
          <cell r="F1872" t="str">
            <v xml:space="preserve">Evaluacion Coordinacion De Sitio </v>
          </cell>
        </row>
        <row r="1873">
          <cell r="F1873" t="str">
            <v>Evaluacion Coordinador De Salones</v>
          </cell>
        </row>
        <row r="1874">
          <cell r="F1874" t="str">
            <v>Evaluacion Coordinador De Sitio</v>
          </cell>
        </row>
        <row r="1875">
          <cell r="F1875" t="str">
            <v>Evaluacion De Coordinadores</v>
          </cell>
        </row>
        <row r="1876">
          <cell r="F1876" t="str">
            <v>Evaluacion Jefes De Salon</v>
          </cell>
        </row>
        <row r="1877">
          <cell r="F1877" t="str">
            <v xml:space="preserve">Evaluacion Soordinadores De </v>
          </cell>
        </row>
        <row r="1878">
          <cell r="F1878" t="str">
            <v>Evaluaciones Dactiloscopicas</v>
          </cell>
        </row>
        <row r="1879">
          <cell r="F1879" t="str">
            <v>Factores Asociados</v>
          </cell>
        </row>
        <row r="1880">
          <cell r="F1880" t="str">
            <v>Factores Asociados</v>
          </cell>
        </row>
        <row r="1881">
          <cell r="F1881" t="str">
            <v>Factores Asociados 9 Saber</v>
          </cell>
        </row>
        <row r="1882">
          <cell r="F1882" t="str">
            <v>Factores Asociados Grado 5 Saber</v>
          </cell>
        </row>
        <row r="1883">
          <cell r="F1883" t="str">
            <v>Facturas Institucionales</v>
          </cell>
        </row>
        <row r="1884">
          <cell r="F1884" t="str">
            <v>Farmato Años Anteriores A 1978</v>
          </cell>
        </row>
        <row r="1885">
          <cell r="F1885" t="str">
            <v xml:space="preserve">Ficha De Empadronamiento -Serce </v>
          </cell>
        </row>
        <row r="1886">
          <cell r="F1886" t="str">
            <v>Ficha De Solicitud -Cid-</v>
          </cell>
        </row>
        <row r="1887">
          <cell r="F1887" t="str">
            <v>Ficha Empadronadora Fe Serce</v>
          </cell>
        </row>
        <row r="1888">
          <cell r="F1888" t="str">
            <v>Folleto Atencion Al Ciudadano</v>
          </cell>
        </row>
        <row r="1889">
          <cell r="F1889" t="str">
            <v xml:space="preserve">Folleto Bachilleres Que Obtuvieron </v>
          </cell>
        </row>
        <row r="1890">
          <cell r="F1890" t="str">
            <v xml:space="preserve">Folleto Ceremonia Acreditacion </v>
          </cell>
        </row>
        <row r="1891">
          <cell r="F1891" t="str">
            <v xml:space="preserve">Folleto Conceptos Juridicos </v>
          </cell>
        </row>
        <row r="1892">
          <cell r="F1892" t="str">
            <v xml:space="preserve">Folleto De Informacion Para Talleres </v>
          </cell>
        </row>
        <row r="1893">
          <cell r="F1893" t="str">
            <v>Folleto Distincion Andres Bello</v>
          </cell>
        </row>
        <row r="1894">
          <cell r="F1894" t="str">
            <v xml:space="preserve">Folleto Hemeroteca Nacional </v>
          </cell>
        </row>
        <row r="1895">
          <cell r="F1895" t="str">
            <v>Folleto Informe Cesu</v>
          </cell>
        </row>
        <row r="1896">
          <cell r="F1896" t="str">
            <v>Folleto Mejores Bachilleres</v>
          </cell>
        </row>
        <row r="1897">
          <cell r="F1897" t="str">
            <v xml:space="preserve">Folleto Orientaciones Para Ingresar </v>
          </cell>
        </row>
        <row r="1898">
          <cell r="F1898" t="str">
            <v>Folleto Para Padres De Familia</v>
          </cell>
        </row>
        <row r="1899">
          <cell r="F1899" t="str">
            <v xml:space="preserve">Folleto Premio Nacional Francisca </v>
          </cell>
        </row>
        <row r="1900">
          <cell r="F1900" t="str">
            <v>Folleto Puntajes Altos</v>
          </cell>
        </row>
        <row r="1901">
          <cell r="F1901" t="str">
            <v xml:space="preserve">Folleto Puntajes Altos Nacional (No </v>
          </cell>
        </row>
        <row r="1902">
          <cell r="F1902" t="str">
            <v xml:space="preserve">Folleto Puntajes Mas Altos Categoria </v>
          </cell>
        </row>
        <row r="1903">
          <cell r="F1903" t="str">
            <v xml:space="preserve">Folleto Reseña Historica 5To </v>
          </cell>
        </row>
        <row r="1904">
          <cell r="F1904" t="str">
            <v>Folleto Resoluciones U.A.N</v>
          </cell>
        </row>
        <row r="1905">
          <cell r="F1905" t="str">
            <v>Folleto Saber 11 Calendario A</v>
          </cell>
        </row>
        <row r="1906">
          <cell r="F1906" t="str">
            <v>Folleto Saber 11 Calendario B</v>
          </cell>
        </row>
        <row r="1907">
          <cell r="F1907" t="str">
            <v xml:space="preserve">Folleto Seminario Regional </v>
          </cell>
        </row>
        <row r="1908">
          <cell r="F1908" t="str">
            <v xml:space="preserve">Folleto Seminario Sobre </v>
          </cell>
        </row>
        <row r="1909">
          <cell r="F1909" t="str">
            <v xml:space="preserve">Folleto Seminario Sobre </v>
          </cell>
        </row>
        <row r="1910">
          <cell r="F1910" t="str">
            <v>Folleto Servicios Generales</v>
          </cell>
        </row>
        <row r="1911">
          <cell r="F1911" t="str">
            <v>Folleto Universidad De Caldas</v>
          </cell>
        </row>
        <row r="1912">
          <cell r="F1912" t="str">
            <v>Folletos Icfes</v>
          </cell>
        </row>
        <row r="1913">
          <cell r="F1913" t="str">
            <v xml:space="preserve">Folletos Sobre El Proyecto Centro </v>
          </cell>
        </row>
        <row r="1914">
          <cell r="F1914" t="str">
            <v xml:space="preserve">Folletos Subcomision Acreditacion Y </v>
          </cell>
        </row>
        <row r="1915">
          <cell r="F1915" t="str">
            <v xml:space="preserve">Formato Hoja Evaluacion De </v>
          </cell>
        </row>
        <row r="1916">
          <cell r="F1916" t="str">
            <v xml:space="preserve">Formato Programa Formacion </v>
          </cell>
        </row>
        <row r="1917">
          <cell r="F1917" t="str">
            <v xml:space="preserve">Formato (Rejillas) De Calificacion </v>
          </cell>
        </row>
        <row r="1918">
          <cell r="F1918" t="str">
            <v xml:space="preserve">Formato (Rejillas) De Calificacion </v>
          </cell>
        </row>
        <row r="1919">
          <cell r="F1919" t="str">
            <v>Formato Aclaracion De Datos</v>
          </cell>
        </row>
        <row r="1920">
          <cell r="F1920" t="str">
            <v xml:space="preserve">Formato Acta De Grado Decreto </v>
          </cell>
        </row>
        <row r="1921">
          <cell r="F1921" t="str">
            <v xml:space="preserve">Formato Anexo Al Modulo </v>
          </cell>
        </row>
        <row r="1922">
          <cell r="F1922" t="str">
            <v>Formato Anexo Iii</v>
          </cell>
        </row>
        <row r="1923">
          <cell r="F1923" t="str">
            <v xml:space="preserve">Formato Aspectos Generales Del </v>
          </cell>
        </row>
        <row r="1924">
          <cell r="F1924" t="str">
            <v>Formato Atencion Al Ciudadano</v>
          </cell>
        </row>
        <row r="1925">
          <cell r="F1925" t="str">
            <v xml:space="preserve">Formato Aviso Importante Grupos </v>
          </cell>
        </row>
        <row r="1926">
          <cell r="F1926" t="str">
            <v>Formato Ayudenos A Mejorar</v>
          </cell>
        </row>
        <row r="1927">
          <cell r="F1927" t="str">
            <v xml:space="preserve">Formato Boletin Informativo </v>
          </cell>
        </row>
        <row r="1928">
          <cell r="F1928" t="str">
            <v xml:space="preserve">Formato Calendario Programacion </v>
          </cell>
        </row>
        <row r="1929">
          <cell r="F1929" t="str">
            <v xml:space="preserve">Formato Certificado Asistencia Foro </v>
          </cell>
        </row>
        <row r="1930">
          <cell r="F1930" t="str">
            <v>Formato Certificados Catedra Icfes</v>
          </cell>
        </row>
        <row r="1931">
          <cell r="F1931" t="str">
            <v xml:space="preserve">Formato Control De Legalizacion </v>
          </cell>
        </row>
        <row r="1932">
          <cell r="F1932" t="str">
            <v>Formato Control De Revision</v>
          </cell>
        </row>
        <row r="1933">
          <cell r="F1933" t="str">
            <v>Formato Control De Tiempo (Saber)</v>
          </cell>
        </row>
        <row r="1934">
          <cell r="F1934" t="str">
            <v xml:space="preserve">Formato Control Devolucion Hojas </v>
          </cell>
        </row>
        <row r="1935">
          <cell r="F1935" t="str">
            <v>Formato Correccion De Datos</v>
          </cell>
        </row>
        <row r="1936">
          <cell r="F1936" t="str">
            <v xml:space="preserve">Formato Credencial Coordinador De </v>
          </cell>
        </row>
        <row r="1937">
          <cell r="F1937" t="str">
            <v xml:space="preserve">Formato Credencial Coordinador De </v>
          </cell>
        </row>
        <row r="1938">
          <cell r="F1938" t="str">
            <v xml:space="preserve">Formato Credencial Coordinador De </v>
          </cell>
        </row>
        <row r="1939">
          <cell r="F1939" t="str">
            <v>Formato Credencial Jefe De Salon</v>
          </cell>
        </row>
        <row r="1940">
          <cell r="F1940" t="str">
            <v xml:space="preserve">Formato Cruce De Referencia </v>
          </cell>
        </row>
        <row r="1941">
          <cell r="F1941" t="str">
            <v xml:space="preserve">Formato De Calendario De </v>
          </cell>
        </row>
        <row r="1942">
          <cell r="F1942" t="str">
            <v xml:space="preserve">Formato De Descuentos Para La </v>
          </cell>
        </row>
        <row r="1943">
          <cell r="F1943" t="str">
            <v xml:space="preserve">Formato De Evaluacion Elaboracion </v>
          </cell>
        </row>
        <row r="1944">
          <cell r="F1944" t="str">
            <v xml:space="preserve">Formato De Evaluacion Seminario </v>
          </cell>
        </row>
        <row r="1945">
          <cell r="F1945" t="str">
            <v xml:space="preserve">Formato De Evaluacion Seminario </v>
          </cell>
        </row>
        <row r="1946">
          <cell r="F1946" t="str">
            <v xml:space="preserve">Formato De Evaluacion Taller </v>
          </cell>
        </row>
        <row r="1947">
          <cell r="F1947" t="str">
            <v xml:space="preserve">Formato De Instrucciones </v>
          </cell>
        </row>
        <row r="1948">
          <cell r="F1948" t="str">
            <v>Formato De La Dian</v>
          </cell>
        </row>
        <row r="1949">
          <cell r="F1949" t="str">
            <v>Formato De Notificacion</v>
          </cell>
        </row>
        <row r="1950">
          <cell r="F1950" t="str">
            <v xml:space="preserve">Formato De Pregunta No. 7 Ac 2003 </v>
          </cell>
        </row>
        <row r="1951">
          <cell r="F1951" t="str">
            <v>Formato De Preguntas Dudosas Ac</v>
          </cell>
        </row>
        <row r="1952">
          <cell r="F1952" t="str">
            <v xml:space="preserve">Formato De Resultados Anteriores </v>
          </cell>
        </row>
        <row r="1953">
          <cell r="F1953" t="str">
            <v xml:space="preserve">Formato De Solicitud De Material </v>
          </cell>
        </row>
        <row r="1954">
          <cell r="F1954" t="str">
            <v xml:space="preserve">Formato De Solicitud Y De </v>
          </cell>
        </row>
        <row r="1955">
          <cell r="F1955" t="str">
            <v>Formato De Ubicacion</v>
          </cell>
        </row>
        <row r="1956">
          <cell r="F1956" t="str">
            <v xml:space="preserve">Formato Descuentos Para La </v>
          </cell>
        </row>
        <row r="1957">
          <cell r="F1957" t="str">
            <v xml:space="preserve">Formato Diligenciamiento Y </v>
          </cell>
        </row>
        <row r="1958">
          <cell r="F1958" t="str">
            <v xml:space="preserve">Formato Encuesta Jovenes Y El </v>
          </cell>
        </row>
        <row r="1959">
          <cell r="F1959" t="str">
            <v xml:space="preserve">Formato Estructura Examen De </v>
          </cell>
        </row>
        <row r="1960">
          <cell r="F1960" t="str">
            <v>Formato Evaluacion Asistentes</v>
          </cell>
        </row>
        <row r="1961">
          <cell r="F1961" t="str">
            <v>Formato Evaluacion Coordinadores</v>
          </cell>
        </row>
        <row r="1962">
          <cell r="F1962" t="str">
            <v>Formato Evaluacion Jefe De Salon</v>
          </cell>
        </row>
        <row r="1963">
          <cell r="F1963" t="str">
            <v xml:space="preserve">Formato Evaluacion Procesamiento </v>
          </cell>
        </row>
        <row r="1964">
          <cell r="F1964" t="str">
            <v xml:space="preserve">Formato Evaluacion Seminario </v>
          </cell>
        </row>
        <row r="1965">
          <cell r="F1965" t="str">
            <v xml:space="preserve">Formato Evaluacion Seminario </v>
          </cell>
        </row>
        <row r="1966">
          <cell r="F1966" t="str">
            <v>Formato Evaluacion Taller 1</v>
          </cell>
        </row>
        <row r="1967">
          <cell r="F1967" t="str">
            <v xml:space="preserve">Formato Evaluacion Taller 2 </v>
          </cell>
        </row>
        <row r="1968">
          <cell r="F1968" t="str">
            <v xml:space="preserve">Formato Evaluacion Taller </v>
          </cell>
        </row>
        <row r="1969">
          <cell r="F1969" t="str">
            <v xml:space="preserve">Formato Evaluacion Taller </v>
          </cell>
        </row>
        <row r="1970">
          <cell r="F1970" t="str">
            <v xml:space="preserve">Formato Evaluacion Taller Items </v>
          </cell>
        </row>
        <row r="1971">
          <cell r="F1971" t="str">
            <v xml:space="preserve">Formato Evaluacion Taller </v>
          </cell>
        </row>
        <row r="1972">
          <cell r="F1972" t="str">
            <v xml:space="preserve">Formato Evaluacion Taller </v>
          </cell>
        </row>
        <row r="1973">
          <cell r="F1973" t="str">
            <v xml:space="preserve">Formato Evaluacion Taller Seminario </v>
          </cell>
        </row>
        <row r="1974">
          <cell r="F1974" t="str">
            <v xml:space="preserve">Formato Examen De Estado </v>
          </cell>
        </row>
        <row r="1975">
          <cell r="F1975" t="str">
            <v xml:space="preserve">Formato -Fomento Y Desarrollo Del </v>
          </cell>
        </row>
        <row r="1976">
          <cell r="F1976" t="str">
            <v xml:space="preserve">Formato Fondo De Bienes </v>
          </cell>
        </row>
        <row r="1977">
          <cell r="F1977" t="str">
            <v>Formato Grupos Etnicos</v>
          </cell>
        </row>
        <row r="1978">
          <cell r="F1978" t="str">
            <v>Formato Hoja Armada De Prueba</v>
          </cell>
        </row>
        <row r="1979">
          <cell r="F1979" t="str">
            <v>Formato Hoja Control De Revision</v>
          </cell>
        </row>
        <row r="1980">
          <cell r="F1980" t="str">
            <v xml:space="preserve">Formato Hoja De Respuesta A </v>
          </cell>
        </row>
        <row r="1981">
          <cell r="F1981" t="str">
            <v xml:space="preserve">Formato Hoja Evaluacion De </v>
          </cell>
        </row>
        <row r="1982">
          <cell r="F1982" t="str">
            <v xml:space="preserve">Formato Implantacion Procesos De </v>
          </cell>
        </row>
        <row r="1983">
          <cell r="F1983" t="str">
            <v xml:space="preserve">Formato Informacion Inscripciones </v>
          </cell>
        </row>
        <row r="1984">
          <cell r="F1984" t="str">
            <v xml:space="preserve">Formato Informacion Material </v>
          </cell>
        </row>
        <row r="1985">
          <cell r="F1985" t="str">
            <v xml:space="preserve">Formato Informacion Material </v>
          </cell>
        </row>
        <row r="1986">
          <cell r="F1986" t="str">
            <v xml:space="preserve">Formato Informacion Para </v>
          </cell>
        </row>
        <row r="1987">
          <cell r="F1987" t="str">
            <v>Formato Informe De Rector</v>
          </cell>
        </row>
        <row r="1988">
          <cell r="F1988" t="str">
            <v xml:space="preserve">Formato Informe Del Secretario De </v>
          </cell>
        </row>
        <row r="1989">
          <cell r="F1989" t="str">
            <v xml:space="preserve">Formato Informe Sobre Organizacion </v>
          </cell>
        </row>
        <row r="1990">
          <cell r="F1990" t="str">
            <v xml:space="preserve">Formato Invitacion 5To </v>
          </cell>
        </row>
        <row r="1991">
          <cell r="F1991" t="str">
            <v>Formato Invitacion Rectores</v>
          </cell>
        </row>
        <row r="1992">
          <cell r="F1992" t="str">
            <v>Formato Invitacion Socializaciones</v>
          </cell>
        </row>
        <row r="1993">
          <cell r="F1993" t="str">
            <v xml:space="preserve">Formato Listado De Firmas A Medio </v>
          </cell>
        </row>
        <row r="1994">
          <cell r="F1994" t="str">
            <v>Formato Mensaje Telefonico</v>
          </cell>
        </row>
        <row r="1995">
          <cell r="F1995" t="str">
            <v xml:space="preserve">Formato Monitoreo Saber -Aplicacion </v>
          </cell>
        </row>
        <row r="1996">
          <cell r="F1996" t="str">
            <v xml:space="preserve">Formato Monitoreo Saber </v>
          </cell>
        </row>
        <row r="1997">
          <cell r="F1997" t="str">
            <v>Formato Nomina De Examinadores</v>
          </cell>
        </row>
        <row r="1998">
          <cell r="F1998" t="str">
            <v xml:space="preserve">Formato Nomina De Examinadores </v>
          </cell>
        </row>
        <row r="1999">
          <cell r="F1999" t="str">
            <v xml:space="preserve">Formato Nucleo Comun Y </v>
          </cell>
        </row>
        <row r="2000">
          <cell r="F2000" t="str">
            <v>Formato Nuevo Examen De Estado</v>
          </cell>
        </row>
        <row r="2001">
          <cell r="F2001" t="str">
            <v>Formato Para Copias De Resultados</v>
          </cell>
        </row>
        <row r="2002">
          <cell r="F2002" t="str">
            <v xml:space="preserve">Formato Para Resultados Años </v>
          </cell>
        </row>
        <row r="2003">
          <cell r="F2003" t="str">
            <v xml:space="preserve">Formato Planilla De Control Entrega </v>
          </cell>
        </row>
        <row r="2004">
          <cell r="F2004" t="str">
            <v xml:space="preserve">Formato Planillas Para Consignacion </v>
          </cell>
        </row>
        <row r="2005">
          <cell r="F2005" t="str">
            <v xml:space="preserve">Formato Politica De Calidad De La </v>
          </cell>
        </row>
        <row r="2006">
          <cell r="F2006" t="str">
            <v xml:space="preserve">Formato Pregunta De Ensayo (No </v>
          </cell>
        </row>
        <row r="2007">
          <cell r="F2007" t="str">
            <v xml:space="preserve">Formato Pregunta (Subdireccion </v>
          </cell>
        </row>
        <row r="2008">
          <cell r="F2008" t="str">
            <v xml:space="preserve">Formato Pregunta 7 "Ciudad Donde </v>
          </cell>
        </row>
        <row r="2009">
          <cell r="F2009" t="str">
            <v>Formato Pregunta De Ensayo</v>
          </cell>
        </row>
        <row r="2010">
          <cell r="F2010" t="str">
            <v>Formato Pregunta Definitiva</v>
          </cell>
        </row>
        <row r="2011">
          <cell r="F2011" t="str">
            <v>Formato Pregunta No.7</v>
          </cell>
        </row>
        <row r="2012">
          <cell r="F2012" t="str">
            <v xml:space="preserve">Formato Preguntas Dudosas </v>
          </cell>
        </row>
        <row r="2013">
          <cell r="F2013" t="str">
            <v xml:space="preserve">Formato Programacion De </v>
          </cell>
        </row>
        <row r="2014">
          <cell r="F2014" t="str">
            <v xml:space="preserve">Formato Recibo De Transporte </v>
          </cell>
        </row>
        <row r="2015">
          <cell r="F2015" t="str">
            <v xml:space="preserve">Formato Recibo De Transporte </v>
          </cell>
        </row>
        <row r="2016">
          <cell r="F2016" t="str">
            <v>Formato Recibos De Transporte</v>
          </cell>
        </row>
        <row r="2017">
          <cell r="F2017" t="str">
            <v xml:space="preserve">Formato Red Nacional Universitaria, </v>
          </cell>
        </row>
        <row r="2018">
          <cell r="F2018" t="str">
            <v xml:space="preserve">Formato Rediseño Del </v>
          </cell>
        </row>
        <row r="2019">
          <cell r="F2019" t="str">
            <v xml:space="preserve">Formato Registro De Los Alumnos </v>
          </cell>
        </row>
        <row r="2020">
          <cell r="F2020" t="str">
            <v xml:space="preserve">Formato Relacion Colegios </v>
          </cell>
        </row>
        <row r="2021">
          <cell r="F2021" t="str">
            <v>Formato Relacion De Visitantes</v>
          </cell>
        </row>
        <row r="2022">
          <cell r="F2022" t="str">
            <v xml:space="preserve">Formato Reseña Confrontacion </v>
          </cell>
        </row>
        <row r="2023">
          <cell r="F2023" t="str">
            <v>Formato Reseña Dactilar</v>
          </cell>
        </row>
        <row r="2024">
          <cell r="F2024" t="str">
            <v xml:space="preserve">Formato Resultado De Examen De </v>
          </cell>
        </row>
        <row r="2025">
          <cell r="F2025" t="str">
            <v xml:space="preserve">Formato Resultados Ac-2000 En </v>
          </cell>
        </row>
        <row r="2026">
          <cell r="F2026" t="str">
            <v>Formato Resultados Años Anteriores</v>
          </cell>
        </row>
        <row r="2027">
          <cell r="F2027" t="str">
            <v xml:space="preserve">Formato Resultados Posteriores Año </v>
          </cell>
        </row>
        <row r="2028">
          <cell r="F2028" t="str">
            <v xml:space="preserve">Formato Retencion En La Fuente </v>
          </cell>
        </row>
        <row r="2029">
          <cell r="F2029" t="str">
            <v xml:space="preserve">Formato Rotulo Puerta De Salon (No </v>
          </cell>
        </row>
        <row r="2030">
          <cell r="F2030" t="str">
            <v xml:space="preserve">Formato Rotulo Puerta De Salon (No </v>
          </cell>
        </row>
        <row r="2031">
          <cell r="F2031" t="str">
            <v>Formato Seminario Internacional</v>
          </cell>
        </row>
        <row r="2032">
          <cell r="F2032" t="str">
            <v>Formato Señor Rector</v>
          </cell>
        </row>
        <row r="2033">
          <cell r="F2033" t="str">
            <v>Formato Señor Rector Color Rojo</v>
          </cell>
        </row>
        <row r="2034">
          <cell r="F2034" t="str">
            <v>Formato Solicitud Constancias</v>
          </cell>
        </row>
        <row r="2035">
          <cell r="F2035" t="str">
            <v xml:space="preserve">Formato Tarjeta De Registro De </v>
          </cell>
        </row>
        <row r="2036">
          <cell r="F2036" t="str">
            <v xml:space="preserve">Formato Vigilancia Del Sistema De </v>
          </cell>
        </row>
        <row r="2037">
          <cell r="F2037" t="str">
            <v xml:space="preserve">Formato-Diplomacia </v>
          </cell>
        </row>
        <row r="2038">
          <cell r="F2038" t="str">
            <v xml:space="preserve">Formato-Red Nacional </v>
          </cell>
        </row>
        <row r="2039">
          <cell r="F2039" t="str">
            <v xml:space="preserve">Formulario Automotores </v>
          </cell>
        </row>
        <row r="2040">
          <cell r="F2040" t="str">
            <v xml:space="preserve">Formulario Borrador Hoja 1 Ac2003-1 </v>
          </cell>
        </row>
        <row r="2041">
          <cell r="F2041" t="str">
            <v xml:space="preserve">Formulario Borrador Hoja 1 </v>
          </cell>
        </row>
        <row r="2042">
          <cell r="F2042" t="str">
            <v xml:space="preserve">Formulario Borrador Hoja 1 Examen </v>
          </cell>
        </row>
        <row r="2043">
          <cell r="F2043" t="str">
            <v xml:space="preserve">Formulario Borrador Hoja 2- </v>
          </cell>
        </row>
        <row r="2044">
          <cell r="F2044" t="str">
            <v xml:space="preserve">Formulario Borrador Hoja 2 Examen </v>
          </cell>
        </row>
        <row r="2045">
          <cell r="F2045" t="str">
            <v xml:space="preserve">Formulario Borrador Hoja 2 </v>
          </cell>
        </row>
        <row r="2046">
          <cell r="F2046" t="str">
            <v xml:space="preserve">Formulario Borrador Validacion </v>
          </cell>
        </row>
        <row r="2047">
          <cell r="F2047" t="str">
            <v xml:space="preserve">Formulario Caracterizacion De La </v>
          </cell>
        </row>
        <row r="2048">
          <cell r="F2048" t="str">
            <v xml:space="preserve">Formulario De Inscripcion Examen </v>
          </cell>
        </row>
        <row r="2049">
          <cell r="F2049" t="str">
            <v xml:space="preserve">Formulario De Inscripcion Examen </v>
          </cell>
        </row>
        <row r="2050">
          <cell r="F2050" t="str">
            <v xml:space="preserve">Formulario De Inscripcion Examen </v>
          </cell>
        </row>
        <row r="2051">
          <cell r="F2051" t="str">
            <v xml:space="preserve">Formulario De Inscripcion Hoja 1 </v>
          </cell>
        </row>
        <row r="2052">
          <cell r="F2052" t="str">
            <v xml:space="preserve">Formulario De Inscripcion Hoja 1 </v>
          </cell>
        </row>
        <row r="2053">
          <cell r="F2053" t="str">
            <v xml:space="preserve">Formulario De Inscripcion Hoja 2 </v>
          </cell>
        </row>
        <row r="2054">
          <cell r="F2054" t="str">
            <v>Formulario De Traspaso</v>
          </cell>
        </row>
        <row r="2055">
          <cell r="F2055" t="str">
            <v xml:space="preserve">Formulario Examen De Estado Hoja </v>
          </cell>
        </row>
        <row r="2056">
          <cell r="F2056" t="str">
            <v xml:space="preserve">Formulario Examen De Estado Hoja </v>
          </cell>
        </row>
        <row r="2057">
          <cell r="F2057" t="str">
            <v xml:space="preserve">Formulario Examen De Estado Hoja </v>
          </cell>
        </row>
        <row r="2058">
          <cell r="F2058" t="str">
            <v xml:space="preserve">Formulario Examen De Estado Hoja </v>
          </cell>
        </row>
        <row r="2059">
          <cell r="F2059" t="str">
            <v xml:space="preserve">Formulario Examen De Estado Hoja </v>
          </cell>
        </row>
        <row r="2060">
          <cell r="F2060" t="str">
            <v xml:space="preserve">Formulario Examen De Estado Hoja </v>
          </cell>
        </row>
        <row r="2061">
          <cell r="F2061" t="str">
            <v xml:space="preserve">Formulario Examen De Estado </v>
          </cell>
        </row>
        <row r="2062">
          <cell r="F2062" t="str">
            <v xml:space="preserve">Formulario Hoja 1 Original Ac2002-2 </v>
          </cell>
        </row>
        <row r="2063">
          <cell r="F2063" t="str">
            <v xml:space="preserve">Formulario Hoja 2 Original Ac2002-2 </v>
          </cell>
        </row>
        <row r="2064">
          <cell r="F2064" t="str">
            <v xml:space="preserve">Formulario Impuesto Vehiculo </v>
          </cell>
        </row>
        <row r="2065">
          <cell r="F2065" t="str">
            <v xml:space="preserve">Formulario Inscripcion Borrador </v>
          </cell>
        </row>
        <row r="2066">
          <cell r="F2066" t="str">
            <v xml:space="preserve">Formulario Inscripcion Borrador </v>
          </cell>
        </row>
        <row r="2067">
          <cell r="F2067" t="str">
            <v xml:space="preserve">Formulario Inscripcion Borrador </v>
          </cell>
        </row>
        <row r="2068">
          <cell r="F2068" t="str">
            <v xml:space="preserve">Formulario Inscripcion Contingencia </v>
          </cell>
        </row>
        <row r="2069">
          <cell r="F2069" t="str">
            <v xml:space="preserve">Formulario Inscripcion Contingencia </v>
          </cell>
        </row>
        <row r="2070">
          <cell r="F2070" t="str">
            <v xml:space="preserve">Formulario Inscripcion De Examen </v>
          </cell>
        </row>
        <row r="2071">
          <cell r="F2071" t="str">
            <v xml:space="preserve">Formulario Inscripcion Eces </v>
          </cell>
        </row>
        <row r="2072">
          <cell r="F2072" t="str">
            <v xml:space="preserve">Formulario Inscripcion Examen De </v>
          </cell>
        </row>
        <row r="2073">
          <cell r="F2073" t="str">
            <v xml:space="preserve">Formulario Inscripcion Examen De </v>
          </cell>
        </row>
        <row r="2074">
          <cell r="F2074" t="str">
            <v xml:space="preserve">Formulario Inscripcion Examen </v>
          </cell>
        </row>
        <row r="2075">
          <cell r="F2075" t="str">
            <v xml:space="preserve">Formulario Inscripcion Examen </v>
          </cell>
        </row>
        <row r="2076">
          <cell r="F2076" t="str">
            <v xml:space="preserve">Formulario Inscripcion Examen </v>
          </cell>
        </row>
        <row r="2077">
          <cell r="F2077" t="str">
            <v xml:space="preserve">Formulario Inscripcion Examen </v>
          </cell>
        </row>
        <row r="2078">
          <cell r="F2078" t="str">
            <v xml:space="preserve">Formulario Inscripcion Hoja 1 </v>
          </cell>
        </row>
        <row r="2079">
          <cell r="F2079" t="str">
            <v xml:space="preserve">Formulario Inscripcion Hoja 1 </v>
          </cell>
        </row>
        <row r="2080">
          <cell r="F2080" t="str">
            <v xml:space="preserve">Formulario Inscripcion Hoja 2 </v>
          </cell>
        </row>
        <row r="2081">
          <cell r="F2081" t="str">
            <v xml:space="preserve">Formulario Inscripcion Hoja 2 </v>
          </cell>
        </row>
        <row r="2082">
          <cell r="F2082" t="str">
            <v xml:space="preserve">Formulario Inscripcion Hoja 2 </v>
          </cell>
        </row>
        <row r="2083">
          <cell r="F2083" t="str">
            <v xml:space="preserve">Formulario Inscripcion Hoja 2 </v>
          </cell>
        </row>
        <row r="2084">
          <cell r="F2084" t="str">
            <v xml:space="preserve">Formulario Inscripcion Hoja No. 2 </v>
          </cell>
        </row>
        <row r="2085">
          <cell r="F2085" t="str">
            <v xml:space="preserve">Formulario Inscripcion Hoja1 </v>
          </cell>
        </row>
        <row r="2086">
          <cell r="F2086" t="str">
            <v xml:space="preserve">Formulario Inscripcion Original </v>
          </cell>
        </row>
        <row r="2087">
          <cell r="F2087" t="str">
            <v xml:space="preserve">Formulario Inscripcion Original </v>
          </cell>
        </row>
        <row r="2088">
          <cell r="F2088" t="str">
            <v xml:space="preserve">Formulario Inscripcion Original </v>
          </cell>
        </row>
        <row r="2089">
          <cell r="F2089" t="str">
            <v xml:space="preserve">Formulario Instrumento De </v>
          </cell>
        </row>
        <row r="2090">
          <cell r="F2090" t="str">
            <v xml:space="preserve">Formulario Instrumentos De </v>
          </cell>
        </row>
        <row r="2091">
          <cell r="F2091" t="str">
            <v xml:space="preserve">Formulario No. 1 Examen De Estado </v>
          </cell>
        </row>
        <row r="2092">
          <cell r="F2092" t="str">
            <v xml:space="preserve">Formulario Observacion De Aula </v>
          </cell>
        </row>
        <row r="2093">
          <cell r="F2093" t="str">
            <v xml:space="preserve">Formulario Original Hoja 1 Ac2003-1 </v>
          </cell>
        </row>
        <row r="2094">
          <cell r="F2094" t="str">
            <v xml:space="preserve">Formulario Original Hoja 1 Examen </v>
          </cell>
        </row>
        <row r="2095">
          <cell r="F2095" t="str">
            <v xml:space="preserve">Formulario Original Hoja 2 Ac2003-1 </v>
          </cell>
        </row>
        <row r="2096">
          <cell r="F2096" t="str">
            <v xml:space="preserve">Formulario Original Hoja 2 Examen </v>
          </cell>
        </row>
        <row r="2097">
          <cell r="F2097" t="str">
            <v xml:space="preserve">Formulario Original Validacion </v>
          </cell>
        </row>
        <row r="2098">
          <cell r="F2098" t="str">
            <v>Formulario Para Pago De Iva (Dian)</v>
          </cell>
        </row>
        <row r="2099">
          <cell r="F2099" t="str">
            <v xml:space="preserve">Formulario Para Pago De </v>
          </cell>
        </row>
        <row r="2100">
          <cell r="F2100" t="str">
            <v>Formulario Predial 2001</v>
          </cell>
        </row>
        <row r="2101">
          <cell r="F2101" t="str">
            <v>Formulario Predial Unificado</v>
          </cell>
        </row>
        <row r="2102">
          <cell r="F2102" t="str">
            <v xml:space="preserve">Formulario Unico De Impuesto De </v>
          </cell>
        </row>
        <row r="2103">
          <cell r="F2103" t="str">
            <v xml:space="preserve">Formulario Unico Vehiculos Matricula </v>
          </cell>
        </row>
        <row r="2104">
          <cell r="F2104" t="str">
            <v xml:space="preserve">Formularios Retencion De Industria, </v>
          </cell>
        </row>
        <row r="2105">
          <cell r="F2105" t="str">
            <v xml:space="preserve">Formularios Transferencias Azul </v>
          </cell>
        </row>
        <row r="2106">
          <cell r="F2106" t="str">
            <v xml:space="preserve">Guia De Estudio De Factibilidad </v>
          </cell>
        </row>
        <row r="2107">
          <cell r="F2107" t="str">
            <v>Guia De Orientacion Cambridge</v>
          </cell>
        </row>
        <row r="2108">
          <cell r="F2108" t="str">
            <v>Guia De Orientacion Derecho</v>
          </cell>
        </row>
        <row r="2109">
          <cell r="F2109" t="str">
            <v>Guia De Orientacion Ingles/Icfes</v>
          </cell>
        </row>
        <row r="2110">
          <cell r="F2110" t="str">
            <v>Guia De Orientacion Pisa</v>
          </cell>
        </row>
        <row r="2111">
          <cell r="F2111" t="str">
            <v>Guia De Orientacion -Procuraduria-</v>
          </cell>
        </row>
        <row r="2112">
          <cell r="F2112" t="str">
            <v xml:space="preserve">Guia De Orientacion Programa </v>
          </cell>
        </row>
        <row r="2113">
          <cell r="F2113" t="str">
            <v xml:space="preserve">Guia De Orientacion Prueba Piloto </v>
          </cell>
        </row>
        <row r="2114">
          <cell r="F2114" t="str">
            <v xml:space="preserve">Guia De Orientacion Prueba Piloto </v>
          </cell>
        </row>
        <row r="2115">
          <cell r="F2115" t="str">
            <v xml:space="preserve">Guia De Orientacion Prueba Piloto </v>
          </cell>
        </row>
        <row r="2116">
          <cell r="F2116" t="str">
            <v>Guia De Orientacion -Prueba Saber-</v>
          </cell>
        </row>
        <row r="2117">
          <cell r="F2117" t="str">
            <v>Guia De Orientacion Serce</v>
          </cell>
        </row>
        <row r="2118">
          <cell r="F2118" t="str">
            <v>Guia De Orientacion Timms</v>
          </cell>
        </row>
        <row r="2119">
          <cell r="F2119" t="str">
            <v>Guia De Orientacion Timms Cal. B</v>
          </cell>
        </row>
        <row r="2120">
          <cell r="F2120" t="str">
            <v>Guia De Procedimiento Cna 02</v>
          </cell>
        </row>
        <row r="2121">
          <cell r="F2121" t="str">
            <v xml:space="preserve">Guia Del Evento Seminario Regional </v>
          </cell>
        </row>
        <row r="2122">
          <cell r="F2122" t="str">
            <v xml:space="preserve">Guia Evento Seminario Regional </v>
          </cell>
        </row>
        <row r="2123">
          <cell r="F2123" t="str">
            <v>Guia Informativa Copaso</v>
          </cell>
        </row>
        <row r="2124">
          <cell r="F2124" t="str">
            <v xml:space="preserve">Guia Introduccion A Las Pruebas De </v>
          </cell>
        </row>
        <row r="2125">
          <cell r="F2125" t="str">
            <v>Guia Orientacion Para Rectores</v>
          </cell>
        </row>
        <row r="2126">
          <cell r="F2126" t="str">
            <v xml:space="preserve">Guia Para Autorizacion Creacion </v>
          </cell>
        </row>
        <row r="2127">
          <cell r="F2127" t="str">
            <v>Guia Para Entregar En Bancos</v>
          </cell>
        </row>
        <row r="2128">
          <cell r="F2128" t="str">
            <v>Guia Para La Socializacion</v>
          </cell>
        </row>
        <row r="2129">
          <cell r="F2129" t="str">
            <v>Guia Para Planteles Registro Ac</v>
          </cell>
        </row>
        <row r="2130">
          <cell r="F2130" t="str">
            <v>Guia Para Universides -Ecaes-</v>
          </cell>
        </row>
        <row r="2131">
          <cell r="F2131" t="str">
            <v xml:space="preserve">Guia Rapida Seminario Evaluacion </v>
          </cell>
        </row>
        <row r="2132">
          <cell r="F2132" t="str">
            <v xml:space="preserve">Guia Seguimiento Programas De </v>
          </cell>
        </row>
        <row r="2133">
          <cell r="F2133" t="str">
            <v>Guias Rectores Calendario A</v>
          </cell>
        </row>
        <row r="2134">
          <cell r="F2134" t="str">
            <v xml:space="preserve">Hoja De Calificacion Proyecto </v>
          </cell>
        </row>
        <row r="2135">
          <cell r="F2135" t="str">
            <v>Hoja De Ejercicios Items Bogota</v>
          </cell>
        </row>
        <row r="2136">
          <cell r="F2136" t="str">
            <v xml:space="preserve">Hoja De Ejercicios Seminario </v>
          </cell>
        </row>
        <row r="2137">
          <cell r="F2137" t="str">
            <v>Hoja De Ejercicios Taller Items</v>
          </cell>
        </row>
        <row r="2138">
          <cell r="F2138" t="str">
            <v>Hoja De Operaciones (Prueba Sena)</v>
          </cell>
        </row>
        <row r="2139">
          <cell r="F2139" t="str">
            <v xml:space="preserve">Hoja De Operaciones Grado 5 </v>
          </cell>
        </row>
        <row r="2140">
          <cell r="F2140" t="str">
            <v xml:space="preserve">Hoja De Operaciones Grado 9 </v>
          </cell>
        </row>
        <row r="2141">
          <cell r="F2141" t="str">
            <v xml:space="preserve">Hoja De Resolucion Subdireccion De </v>
          </cell>
        </row>
        <row r="2142">
          <cell r="F2142" t="str">
            <v xml:space="preserve">Hoja De Resolucion Subdireccion </v>
          </cell>
        </row>
        <row r="2143">
          <cell r="F2143" t="str">
            <v xml:space="preserve">Hoja De Respuesta (Formato De </v>
          </cell>
        </row>
        <row r="2144">
          <cell r="F2144" t="str">
            <v xml:space="preserve">Hoja De Respuesta (Formato </v>
          </cell>
        </row>
        <row r="2145">
          <cell r="F2145" t="str">
            <v xml:space="preserve">Hoja De Respuesta Calificacion </v>
          </cell>
        </row>
        <row r="2146">
          <cell r="F2146" t="str">
            <v xml:space="preserve">Hoja De Respuesta Calificacion </v>
          </cell>
        </row>
        <row r="2147">
          <cell r="F2147" t="str">
            <v xml:space="preserve">Hoja De Respuesta Forma 1 Gradfo </v>
          </cell>
        </row>
        <row r="2148">
          <cell r="F2148" t="str">
            <v xml:space="preserve">Hoja De Respuesta Forma 1 Grado </v>
          </cell>
        </row>
        <row r="2149">
          <cell r="F2149" t="str">
            <v xml:space="preserve">Hoja De Respuesta Gigante (Grado </v>
          </cell>
        </row>
        <row r="2150">
          <cell r="F2150" t="str">
            <v xml:space="preserve">Hoja De Respuesta Gigante (Grado </v>
          </cell>
        </row>
        <row r="2151">
          <cell r="F2151" t="str">
            <v xml:space="preserve">Hoja De Respuesta Gigante Grado </v>
          </cell>
        </row>
        <row r="2152">
          <cell r="F2152" t="str">
            <v xml:space="preserve">Hoja De Respuesta Gigante Grado </v>
          </cell>
        </row>
        <row r="2153">
          <cell r="F2153" t="str">
            <v>Hoja De Respuesta Gigante -Saber-</v>
          </cell>
        </row>
        <row r="2154">
          <cell r="F2154" t="str">
            <v xml:space="preserve">Hoja De Respuesta Grado 5 Prueba </v>
          </cell>
        </row>
        <row r="2155">
          <cell r="F2155" t="str">
            <v xml:space="preserve">Hoja De Respuesta Grado 9 Prueba </v>
          </cell>
        </row>
        <row r="2156">
          <cell r="F2156" t="str">
            <v xml:space="preserve">Hoja De Respuesta Ingles </v>
          </cell>
        </row>
        <row r="2157">
          <cell r="F2157" t="str">
            <v xml:space="preserve">Hoja De Respuesta Lic. En </v>
          </cell>
        </row>
        <row r="2158">
          <cell r="F2158" t="str">
            <v xml:space="preserve">Hoja De Respuesta Programa </v>
          </cell>
        </row>
        <row r="2159">
          <cell r="F2159" t="str">
            <v xml:space="preserve">Hoja De Respuesta Universidad Los </v>
          </cell>
        </row>
        <row r="2160">
          <cell r="F2160" t="str">
            <v xml:space="preserve">Hoja De Respuestas Forma 1 Grado </v>
          </cell>
        </row>
        <row r="2161">
          <cell r="F2161" t="str">
            <v xml:space="preserve">Hoja De Respuestas Gigante Grado </v>
          </cell>
        </row>
        <row r="2162">
          <cell r="F2162" t="str">
            <v xml:space="preserve">Hoja De Respuestas Gigante Saber </v>
          </cell>
        </row>
        <row r="2163">
          <cell r="F2163" t="str">
            <v>Hoja De Respuestas Ingles-Icfes</v>
          </cell>
        </row>
        <row r="2164">
          <cell r="F2164" t="str">
            <v xml:space="preserve">Hoja E Respuestas Forma 1 Grado </v>
          </cell>
        </row>
        <row r="2165">
          <cell r="F2165" t="str">
            <v xml:space="preserve">Hoja Ejercicios Elaboracion De </v>
          </cell>
        </row>
        <row r="2166">
          <cell r="F2166" t="str">
            <v>Hojas De Respuesta A Medio Pliego</v>
          </cell>
        </row>
        <row r="2167">
          <cell r="F2167" t="str">
            <v xml:space="preserve">Hojas De Respuesta Para Lectora </v>
          </cell>
        </row>
        <row r="2168">
          <cell r="F2168" t="str">
            <v xml:space="preserve">Hojas Para Caratula Y Lomo De </v>
          </cell>
        </row>
        <row r="2169">
          <cell r="F2169" t="str">
            <v>Informa Gestion 1998-2002</v>
          </cell>
        </row>
        <row r="2170">
          <cell r="F2170" t="str">
            <v>Informativos -Cid-</v>
          </cell>
        </row>
        <row r="2171">
          <cell r="F2171" t="str">
            <v>Informe Coordinador De Salon</v>
          </cell>
        </row>
        <row r="2172">
          <cell r="F2172" t="str">
            <v>Informe De Prueba Saber 2004</v>
          </cell>
        </row>
        <row r="2173">
          <cell r="F2173" t="str">
            <v>Informe Del Delegado</v>
          </cell>
        </row>
        <row r="2174">
          <cell r="F2174" t="str">
            <v xml:space="preserve">Informe Del Delegado Saber </v>
          </cell>
        </row>
        <row r="2175">
          <cell r="F2175" t="str">
            <v>Informe Del Delegado Y/O Rector</v>
          </cell>
        </row>
        <row r="2176">
          <cell r="F2176" t="str">
            <v>Informe Del Rector (Saber)</v>
          </cell>
        </row>
        <row r="2177">
          <cell r="F2177" t="str">
            <v>Informe Del Rector O Director Rural</v>
          </cell>
        </row>
        <row r="2178">
          <cell r="F2178" t="str">
            <v xml:space="preserve">Informe Del Secretario De </v>
          </cell>
        </row>
        <row r="2179">
          <cell r="F2179" t="str">
            <v>Informe Del Veedor</v>
          </cell>
        </row>
        <row r="2180">
          <cell r="F2180" t="str">
            <v>Informe Del Veedor Saber</v>
          </cell>
        </row>
        <row r="2181">
          <cell r="F2181" t="str">
            <v xml:space="preserve">Informe Delegado Color Rojo </v>
          </cell>
        </row>
        <row r="2182">
          <cell r="F2182" t="str">
            <v xml:space="preserve">Informe Delegado Color Verde </v>
          </cell>
        </row>
        <row r="2183">
          <cell r="F2183" t="str">
            <v>Informe Delegado -Saber-</v>
          </cell>
        </row>
        <row r="2184">
          <cell r="F2184" t="str">
            <v>Informe Ejecutivo Iccs</v>
          </cell>
        </row>
        <row r="2185">
          <cell r="F2185" t="str">
            <v>Informe Ejecutivo Iccs</v>
          </cell>
        </row>
        <row r="2186">
          <cell r="F2186" t="str">
            <v>Informe Ejecutivo Pisa</v>
          </cell>
        </row>
        <row r="2187">
          <cell r="F2187" t="str">
            <v>Informe Ejecutivo Saber</v>
          </cell>
        </row>
        <row r="2188">
          <cell r="F2188" t="str">
            <v>Informe Ejecutivo Timms</v>
          </cell>
        </row>
        <row r="2189">
          <cell r="F2189" t="str">
            <v>Informe Ejecutivo Timms</v>
          </cell>
        </row>
        <row r="2190">
          <cell r="F2190" t="str">
            <v>Informe Especifico De Aplicacion</v>
          </cell>
        </row>
        <row r="2191">
          <cell r="F2191" t="str">
            <v xml:space="preserve">Informe Estadistico De La </v>
          </cell>
        </row>
        <row r="2192">
          <cell r="F2192" t="str">
            <v>Informe General De La Aplicacion</v>
          </cell>
        </row>
        <row r="2193">
          <cell r="F2193" t="str">
            <v>Informe Para La Dian</v>
          </cell>
        </row>
        <row r="2194">
          <cell r="F2194" t="str">
            <v xml:space="preserve">Informe Sobre El Desarrollo Y </v>
          </cell>
        </row>
        <row r="2195">
          <cell r="F2195" t="str">
            <v>Informes Pisa 2009 (Varios Temas)</v>
          </cell>
        </row>
        <row r="2196">
          <cell r="F2196" t="str">
            <v>Informes Pisa Dest02Ad</v>
          </cell>
        </row>
        <row r="2197">
          <cell r="F2197" t="str">
            <v>Informes Saber Dest02Ad Op 63004</v>
          </cell>
        </row>
        <row r="2198">
          <cell r="F2198" t="str">
            <v xml:space="preserve">Inscripcion Por Internet Examenes </v>
          </cell>
        </row>
        <row r="2199">
          <cell r="F2199" t="str">
            <v xml:space="preserve">Instruccion Organizacion Material </v>
          </cell>
        </row>
        <row r="2200">
          <cell r="F2200" t="str">
            <v>Instrucciones Coordinador De Salon</v>
          </cell>
        </row>
        <row r="2201">
          <cell r="F2201" t="str">
            <v>Instrucciones Coordinador De Sitio</v>
          </cell>
        </row>
        <row r="2202">
          <cell r="F2202" t="str">
            <v>Instrucciones Delegado</v>
          </cell>
        </row>
        <row r="2203">
          <cell r="F2203" t="str">
            <v>Instrucciones Delegado Saber</v>
          </cell>
        </row>
        <row r="2204">
          <cell r="F2204" t="str">
            <v>Instrucciones Especificas</v>
          </cell>
        </row>
        <row r="2205">
          <cell r="F2205" t="str">
            <v>Instrucciones Especificas Ac</v>
          </cell>
        </row>
        <row r="2206">
          <cell r="F2206" t="str">
            <v xml:space="preserve">Instrucciones Especificas Hoja De </v>
          </cell>
        </row>
        <row r="2207">
          <cell r="F2207" t="str">
            <v xml:space="preserve">Instrucciones Especificas Jefe De </v>
          </cell>
        </row>
        <row r="2208">
          <cell r="F2208" t="str">
            <v>Instrucciones Jefe De Salon</v>
          </cell>
        </row>
        <row r="2209">
          <cell r="F2209" t="str">
            <v xml:space="preserve">Instrucciones Monitor Banos Y </v>
          </cell>
        </row>
        <row r="2210">
          <cell r="F2210" t="str">
            <v xml:space="preserve">Instrucciones Para El Rector </v>
          </cell>
        </row>
        <row r="2211">
          <cell r="F2211" t="str">
            <v xml:space="preserve">Instrucciones Para El Rector </v>
          </cell>
        </row>
        <row r="2212">
          <cell r="F2212" t="str">
            <v xml:space="preserve">Instructivo Grupo Atencion Al </v>
          </cell>
        </row>
        <row r="2213">
          <cell r="F2213" t="str">
            <v xml:space="preserve">Instructivo Para El Catalogo </v>
          </cell>
        </row>
        <row r="2214">
          <cell r="F2214" t="str">
            <v>Instructivo Para Rectores</v>
          </cell>
        </row>
        <row r="2215">
          <cell r="F2215" t="str">
            <v>Instructivo Saber Pro Plegable</v>
          </cell>
        </row>
        <row r="2216">
          <cell r="F2216" t="str">
            <v>Instrumento De Evaluacion</v>
          </cell>
        </row>
        <row r="2217">
          <cell r="F2217" t="str">
            <v>Libreta Autorizacion (Aplicaciones)</v>
          </cell>
        </row>
        <row r="2218">
          <cell r="F2218" t="str">
            <v xml:space="preserve">Libreta Comprobantes De Venta De </v>
          </cell>
        </row>
        <row r="2219">
          <cell r="F2219" t="str">
            <v xml:space="preserve">Libreta De Anotacion Seminario </v>
          </cell>
        </row>
        <row r="2220">
          <cell r="F2220" t="str">
            <v>Libreta De Apuntes</v>
          </cell>
        </row>
        <row r="2221">
          <cell r="F2221" t="str">
            <v xml:space="preserve">Libreta De Apuntes Para Seminario </v>
          </cell>
        </row>
        <row r="2222">
          <cell r="F2222" t="str">
            <v>Libreta Formato De Remision</v>
          </cell>
        </row>
        <row r="2223">
          <cell r="F2223" t="str">
            <v xml:space="preserve">Libreta Formato Solicitud De </v>
          </cell>
        </row>
        <row r="2224">
          <cell r="F2224" t="str">
            <v>Libreta Institucional</v>
          </cell>
        </row>
        <row r="2225">
          <cell r="F2225" t="str">
            <v xml:space="preserve">Libreta Para Apuntes "Encuentro </v>
          </cell>
        </row>
        <row r="2226">
          <cell r="F2226" t="str">
            <v xml:space="preserve">Libreta Para Notas (Recortes De </v>
          </cell>
        </row>
        <row r="2227">
          <cell r="F2227" t="str">
            <v>Libreta Remisiones Para Almacen</v>
          </cell>
        </row>
        <row r="2228">
          <cell r="F2228" t="str">
            <v>Libreta Seminario Internacional</v>
          </cell>
        </row>
        <row r="2229">
          <cell r="F2229" t="str">
            <v>Libretas Block Oficio En Periodico</v>
          </cell>
        </row>
        <row r="2230">
          <cell r="F2230" t="str">
            <v>Libretas De Apuntes</v>
          </cell>
        </row>
        <row r="2231">
          <cell r="F2231" t="str">
            <v xml:space="preserve">Libretas De Apuntes Diferentes </v>
          </cell>
        </row>
        <row r="2232">
          <cell r="F2232" t="str">
            <v xml:space="preserve">Libretas Encuentro Iberoamericano </v>
          </cell>
        </row>
        <row r="2233">
          <cell r="F2233" t="str">
            <v xml:space="preserve">Libretas Numeradas Para Expedicion </v>
          </cell>
        </row>
        <row r="2234">
          <cell r="F2234" t="str">
            <v xml:space="preserve">Libro Pedagogia Y Racionalidad </v>
          </cell>
        </row>
        <row r="2235">
          <cell r="F2235" t="str">
            <v>Libro Pisa</v>
          </cell>
        </row>
        <row r="2236">
          <cell r="F2236" t="str">
            <v xml:space="preserve">Libro Resumen Estadistico Decada </v>
          </cell>
        </row>
        <row r="2237">
          <cell r="F2237" t="str">
            <v xml:space="preserve">Lic. En Educacion Basica Enfasis </v>
          </cell>
        </row>
        <row r="2238">
          <cell r="F2238" t="str">
            <v xml:space="preserve">Limpieza De Superficies Y </v>
          </cell>
        </row>
        <row r="2239">
          <cell r="F2239" t="str">
            <v>Lineamientos Saber 2009</v>
          </cell>
        </row>
        <row r="2240">
          <cell r="F2240" t="str">
            <v xml:space="preserve">Lista Asistencia Asignacion Material </v>
          </cell>
        </row>
        <row r="2241">
          <cell r="F2241" t="str">
            <v xml:space="preserve">Lista De Asistencia Y Asignacion </v>
          </cell>
        </row>
        <row r="2242">
          <cell r="F2242" t="str">
            <v xml:space="preserve">Lista De Encabezamientos Material </v>
          </cell>
        </row>
        <row r="2243">
          <cell r="F2243" t="str">
            <v xml:space="preserve">Listado Asistencia Y Asignacion </v>
          </cell>
        </row>
        <row r="2244">
          <cell r="F2244" t="str">
            <v xml:space="preserve">Listado Asistencia Y Asignacion </v>
          </cell>
        </row>
        <row r="2245">
          <cell r="F2245" t="str">
            <v xml:space="preserve">Listado De Asistencia Y Asignacion </v>
          </cell>
        </row>
        <row r="2246">
          <cell r="F2246" t="str">
            <v xml:space="preserve">Listados Instituciones De Educacion </v>
          </cell>
        </row>
        <row r="2247">
          <cell r="F2247" t="str">
            <v xml:space="preserve">Mamual Aplicador Saber </v>
          </cell>
        </row>
        <row r="2248">
          <cell r="F2248" t="str">
            <v>Manual Aplicador Saber -Control-</v>
          </cell>
        </row>
        <row r="2249">
          <cell r="F2249" t="str">
            <v>Manual Aplicador Saber -Estadistica-</v>
          </cell>
        </row>
        <row r="2250">
          <cell r="F2250" t="str">
            <v xml:space="preserve">Manual Aplicador Saber Piloto Grado </v>
          </cell>
        </row>
        <row r="2251">
          <cell r="F2251" t="str">
            <v xml:space="preserve">Manual Aplicador Saber Piloto Grado </v>
          </cell>
        </row>
        <row r="2252">
          <cell r="F2252" t="str">
            <v>Manual Aplicar Docente</v>
          </cell>
        </row>
        <row r="2253">
          <cell r="F2253" t="str">
            <v>Manual Coordinador De Ciudad</v>
          </cell>
        </row>
        <row r="2254">
          <cell r="F2254" t="str">
            <v>Manual Coordinador De Salones</v>
          </cell>
        </row>
        <row r="2255">
          <cell r="F2255" t="str">
            <v xml:space="preserve">Manual Coordinador De Salones </v>
          </cell>
        </row>
        <row r="2256">
          <cell r="F2256" t="str">
            <v>Manual Coordinador Municipio</v>
          </cell>
        </row>
        <row r="2257">
          <cell r="F2257" t="str">
            <v xml:space="preserve">Manual Coordinador Salones </v>
          </cell>
        </row>
        <row r="2258">
          <cell r="F2258" t="str">
            <v xml:space="preserve">Manual Coordinador Salones Saber </v>
          </cell>
        </row>
        <row r="2259">
          <cell r="F2259" t="str">
            <v xml:space="preserve">Manual Coordinador Salones Saber </v>
          </cell>
        </row>
        <row r="2260">
          <cell r="F2260" t="str">
            <v>Manual Coordinadores De Sitios</v>
          </cell>
        </row>
        <row r="2261">
          <cell r="F2261" t="str">
            <v>Manual De Contratacion</v>
          </cell>
        </row>
        <row r="2262">
          <cell r="F2262" t="str">
            <v>Manual De Coordinador</v>
          </cell>
        </row>
        <row r="2263">
          <cell r="F2263" t="str">
            <v xml:space="preserve">Manual De Coordinador De Unidades </v>
          </cell>
        </row>
        <row r="2264">
          <cell r="F2264" t="str">
            <v>Manual De Inducion Icfes</v>
          </cell>
        </row>
        <row r="2265">
          <cell r="F2265" t="str">
            <v xml:space="preserve">Manual De Procedimiento Del </v>
          </cell>
        </row>
        <row r="2266">
          <cell r="F2266" t="str">
            <v xml:space="preserve">Manual De Procedimientos De La </v>
          </cell>
        </row>
        <row r="2267">
          <cell r="F2267" t="str">
            <v xml:space="preserve">Manual De Procedimientos De La </v>
          </cell>
        </row>
        <row r="2268">
          <cell r="F2268" t="str">
            <v xml:space="preserve">Manual De Procedimientos Para </v>
          </cell>
        </row>
        <row r="2269">
          <cell r="F2269" t="str">
            <v xml:space="preserve">Manual De Rectores-Proceso De </v>
          </cell>
        </row>
        <row r="2270">
          <cell r="F2270" t="str">
            <v>Manual Del Aplicador</v>
          </cell>
        </row>
        <row r="2271">
          <cell r="F2271" t="str">
            <v>Manual Del Aplicador Censal</v>
          </cell>
        </row>
        <row r="2272">
          <cell r="F2272" t="str">
            <v>Manual Del Aplicador -Prueba Serce-</v>
          </cell>
        </row>
        <row r="2273">
          <cell r="F2273" t="str">
            <v>Manual Del Aplicador Saber</v>
          </cell>
        </row>
        <row r="2274">
          <cell r="F2274" t="str">
            <v>Manual Del Asistente</v>
          </cell>
        </row>
        <row r="2275">
          <cell r="F2275" t="str">
            <v xml:space="preserve">Manual Del Coordinador De Salones </v>
          </cell>
        </row>
        <row r="2276">
          <cell r="F2276" t="str">
            <v xml:space="preserve">Manual Del Coordinador De </v>
          </cell>
        </row>
        <row r="2277">
          <cell r="F2277" t="str">
            <v xml:space="preserve">Manual Del Coordinador -Prueba </v>
          </cell>
        </row>
        <row r="2278">
          <cell r="F2278" t="str">
            <v>Manual Del Dactiloscopista</v>
          </cell>
        </row>
        <row r="2279">
          <cell r="F2279" t="str">
            <v>Manual Del Delegado</v>
          </cell>
        </row>
        <row r="2280">
          <cell r="F2280" t="str">
            <v>Manual Del Delegado Saber -Control-</v>
          </cell>
        </row>
        <row r="2281">
          <cell r="F2281" t="str">
            <v>Manual Del Jefe De Salon</v>
          </cell>
        </row>
        <row r="2282">
          <cell r="F2282" t="str">
            <v>Manual Del Rector Saber</v>
          </cell>
        </row>
        <row r="2283">
          <cell r="F2283" t="str">
            <v>Manual Delegado -Saber-</v>
          </cell>
        </row>
        <row r="2284">
          <cell r="F2284" t="str">
            <v>Manual Delegado Saber -Estadistica-</v>
          </cell>
        </row>
        <row r="2285">
          <cell r="F2285" t="str">
            <v xml:space="preserve">Manual Docente Encargado De </v>
          </cell>
        </row>
        <row r="2286">
          <cell r="F2286" t="str">
            <v>Manual Factores Asociados Saber</v>
          </cell>
        </row>
        <row r="2287">
          <cell r="F2287" t="str">
            <v>Manual Gerente Regional</v>
          </cell>
        </row>
        <row r="2288">
          <cell r="F2288" t="str">
            <v xml:space="preserve">Manual Para Elñ Taller De Analisis </v>
          </cell>
        </row>
        <row r="2289">
          <cell r="F2289" t="str">
            <v>Manual Plan De Bienestar</v>
          </cell>
        </row>
        <row r="2290">
          <cell r="F2290" t="str">
            <v>Manual Plan De Salud Ocupacional</v>
          </cell>
        </row>
        <row r="2291">
          <cell r="F2291" t="str">
            <v>Marco Teorico Ciencias Naturales</v>
          </cell>
        </row>
        <row r="2292">
          <cell r="F2292" t="str">
            <v>Marco Teorico Ciencias Sociales</v>
          </cell>
        </row>
        <row r="2293">
          <cell r="F2293" t="str">
            <v>Marco Teorico Filosofia</v>
          </cell>
        </row>
        <row r="2294">
          <cell r="F2294" t="str">
            <v>Marco Teorico Lenguaje</v>
          </cell>
        </row>
        <row r="2295">
          <cell r="F2295" t="str">
            <v>Marco Teorico Matematica</v>
          </cell>
        </row>
        <row r="2296">
          <cell r="F2296" t="str">
            <v xml:space="preserve">Memorias Primer Encuentro Grupo </v>
          </cell>
        </row>
        <row r="2297">
          <cell r="F2297" t="str">
            <v xml:space="preserve">Memorias Seminario De Evaluacion </v>
          </cell>
        </row>
        <row r="2298">
          <cell r="F2298" t="str">
            <v xml:space="preserve">Memorias Seminario De Evaluacion </v>
          </cell>
        </row>
        <row r="2299">
          <cell r="F2299" t="str">
            <v xml:space="preserve">Memorias Seminario Regional </v>
          </cell>
        </row>
        <row r="2300">
          <cell r="F2300" t="str">
            <v xml:space="preserve">Memorias Seminario Regional </v>
          </cell>
        </row>
        <row r="2301">
          <cell r="F2301" t="str">
            <v xml:space="preserve">Memorias Seminario Regional De </v>
          </cell>
        </row>
        <row r="2302">
          <cell r="F2302" t="str">
            <v xml:space="preserve">Memorias Taller Items Seminario </v>
          </cell>
        </row>
        <row r="2303">
          <cell r="F2303" t="str">
            <v xml:space="preserve">Memorias Taller Procesamiento </v>
          </cell>
        </row>
        <row r="2304">
          <cell r="F2304" t="str">
            <v>Nomina De Examinadores</v>
          </cell>
        </row>
        <row r="2305">
          <cell r="F2305" t="str">
            <v>Nomina En Blanco</v>
          </cell>
        </row>
        <row r="2306">
          <cell r="F2306" t="str">
            <v xml:space="preserve">Novedades De Cuadernillos -Hojas </v>
          </cell>
        </row>
        <row r="2307">
          <cell r="F2307" t="str">
            <v xml:space="preserve">Novedades De Cuadernillos Y/O </v>
          </cell>
        </row>
        <row r="2308">
          <cell r="F2308" t="str">
            <v xml:space="preserve">Novedades De Cuadernillos Y/O </v>
          </cell>
        </row>
        <row r="2309">
          <cell r="F2309" t="str">
            <v xml:space="preserve">Nuevo Formato Informe Ind. </v>
          </cell>
        </row>
        <row r="2310">
          <cell r="F2310" t="str">
            <v>Orden De Servicio Para Ventanilla</v>
          </cell>
        </row>
        <row r="2311">
          <cell r="F2311" t="str">
            <v xml:space="preserve">Palnilla Distribucion Cuadernillos </v>
          </cell>
        </row>
        <row r="2312">
          <cell r="F2312" t="str">
            <v>Pautas Aplicacion -Prueba Serce-</v>
          </cell>
        </row>
        <row r="2313">
          <cell r="F2313" t="str">
            <v xml:space="preserve">Pelgable Premio Nacional De </v>
          </cell>
        </row>
        <row r="2314">
          <cell r="F2314" t="str">
            <v>Periodico Diatc02C</v>
          </cell>
        </row>
        <row r="2315">
          <cell r="F2315" t="str">
            <v>Personalizacion Diplomas</v>
          </cell>
        </row>
        <row r="2316">
          <cell r="F2316" t="str">
            <v>Personalizacion Libretas</v>
          </cell>
        </row>
        <row r="2317">
          <cell r="F2317" t="str">
            <v xml:space="preserve">Planilla De Conduccion Servicio </v>
          </cell>
        </row>
        <row r="2318">
          <cell r="F2318" t="str">
            <v>Planilla De Distribucion Cuadernillos</v>
          </cell>
        </row>
        <row r="2319">
          <cell r="F2319" t="str">
            <v xml:space="preserve">Planilla De Distribución De </v>
          </cell>
        </row>
        <row r="2320">
          <cell r="F2320" t="str">
            <v xml:space="preserve">Planilla De Entrega De Material De </v>
          </cell>
        </row>
        <row r="2321">
          <cell r="F2321" t="str">
            <v xml:space="preserve">Planilla De Entrega Y Recibos De </v>
          </cell>
        </row>
        <row r="2322">
          <cell r="F2322" t="str">
            <v xml:space="preserve">Planilla Distribucion Cuadernillos </v>
          </cell>
        </row>
        <row r="2323">
          <cell r="F2323" t="str">
            <v xml:space="preserve">Planilla Entrega Material De Examen </v>
          </cell>
        </row>
        <row r="2324">
          <cell r="F2324" t="str">
            <v>Planilla Radicacion Resoluciones</v>
          </cell>
        </row>
        <row r="2325">
          <cell r="F2325" t="str">
            <v>Plantillas Timss (Regletas Y Tips)</v>
          </cell>
        </row>
        <row r="2326">
          <cell r="F2326" t="str">
            <v xml:space="preserve">Plegable 4 Premio Nacional </v>
          </cell>
        </row>
        <row r="2327">
          <cell r="F2327" t="str">
            <v xml:space="preserve">Plegable 5To Convocatoria Premio </v>
          </cell>
        </row>
        <row r="2328">
          <cell r="F2328" t="str">
            <v>Plegable Calendario Institucional</v>
          </cell>
        </row>
        <row r="2329">
          <cell r="F2329" t="str">
            <v xml:space="preserve">Plegable Hemeroteca Nacional </v>
          </cell>
        </row>
        <row r="2330">
          <cell r="F2330" t="str">
            <v>Plegable Institucional</v>
          </cell>
        </row>
        <row r="2331">
          <cell r="F2331" t="str">
            <v>Plegable Instrucciones Especificas</v>
          </cell>
        </row>
        <row r="2332">
          <cell r="F2332" t="str">
            <v xml:space="preserve">Plegable Material De Inscripcion </v>
          </cell>
        </row>
        <row r="2333">
          <cell r="F2333" t="str">
            <v>Plegable Para Rectores Calendario B</v>
          </cell>
        </row>
        <row r="2334">
          <cell r="F2334" t="str">
            <v xml:space="preserve">Plegable Premio Nacional De </v>
          </cell>
        </row>
        <row r="2335">
          <cell r="F2335" t="str">
            <v>Plegable Servicios Generales Icfes</v>
          </cell>
        </row>
        <row r="2336">
          <cell r="F2336" t="str">
            <v xml:space="preserve">Plegable Vi Convocatoria Del Premio </v>
          </cell>
        </row>
        <row r="2337">
          <cell r="F2337" t="str">
            <v xml:space="preserve">Plegable Vi Convocatoria Premio </v>
          </cell>
        </row>
        <row r="2338">
          <cell r="F2338" t="str">
            <v xml:space="preserve">Plegables Encuentro Iberoamericano </v>
          </cell>
        </row>
        <row r="2339">
          <cell r="F2339" t="str">
            <v>Portafolio</v>
          </cell>
        </row>
        <row r="2340">
          <cell r="F2340" t="str">
            <v xml:space="preserve">Portafolio De Proyectos Programa </v>
          </cell>
        </row>
        <row r="2341">
          <cell r="F2341" t="str">
            <v>Portafolio De Servicios</v>
          </cell>
        </row>
        <row r="2342">
          <cell r="F2342" t="str">
            <v xml:space="preserve">Portafolio De Servicios Icfes (No </v>
          </cell>
        </row>
        <row r="2343">
          <cell r="F2343" t="str">
            <v xml:space="preserve">Portafolio Ix Congreso Nacional De </v>
          </cell>
        </row>
        <row r="2344">
          <cell r="F2344" t="str">
            <v xml:space="preserve">Pregunta Abierta Matematica </v>
          </cell>
        </row>
        <row r="2345">
          <cell r="F2345" t="str">
            <v xml:space="preserve">Preguntas De Examen Dudosas </v>
          </cell>
        </row>
        <row r="2346">
          <cell r="F2346" t="str">
            <v xml:space="preserve">Preguntas De Examen Dudosas </v>
          </cell>
        </row>
        <row r="2347">
          <cell r="F2347" t="str">
            <v>Preguntas Dudosas Saber -Control-</v>
          </cell>
        </row>
        <row r="2348">
          <cell r="F2348" t="str">
            <v xml:space="preserve">Preguntas Dudosas Saber </v>
          </cell>
        </row>
        <row r="2349">
          <cell r="F2349" t="str">
            <v xml:space="preserve">Premio Nacional De Educacion </v>
          </cell>
        </row>
        <row r="2350">
          <cell r="F2350" t="str">
            <v xml:space="preserve">Programas Acreditados Catalogo </v>
          </cell>
        </row>
        <row r="2351">
          <cell r="F2351" t="str">
            <v>Proyecto Pisa</v>
          </cell>
        </row>
        <row r="2352">
          <cell r="F2352" t="str">
            <v>Prueba De Biologia 1A Sesion</v>
          </cell>
        </row>
        <row r="2353">
          <cell r="F2353" t="str">
            <v>Prueba De Biologia 2A Sesion</v>
          </cell>
        </row>
        <row r="2354">
          <cell r="F2354" t="str">
            <v>Prueba De Cambridge Definitiva</v>
          </cell>
        </row>
        <row r="2355">
          <cell r="F2355" t="str">
            <v xml:space="preserve">Prueba De Geologia Ecaes 1A </v>
          </cell>
        </row>
        <row r="2356">
          <cell r="F2356" t="str">
            <v xml:space="preserve">Prueba De Geologia Ecaes 2A </v>
          </cell>
        </row>
        <row r="2357">
          <cell r="F2357" t="str">
            <v xml:space="preserve">Prueba De Humanidades Y Lengua </v>
          </cell>
        </row>
        <row r="2358">
          <cell r="F2358" t="str">
            <v xml:space="preserve">Prueba De Ingenieria Agricola 1A </v>
          </cell>
        </row>
        <row r="2359">
          <cell r="F2359" t="str">
            <v xml:space="preserve">Prueba De Ingenieria Agroindustrial </v>
          </cell>
        </row>
        <row r="2360">
          <cell r="F2360" t="str">
            <v xml:space="preserve">Prueba De Ingenieria De Petroleos </v>
          </cell>
        </row>
        <row r="2361">
          <cell r="F2361" t="str">
            <v xml:space="preserve">Prueba De Ingenieria De Petroleos </v>
          </cell>
        </row>
        <row r="2362">
          <cell r="F2362" t="str">
            <v>Prueba De Ingles Icfes Definitiva</v>
          </cell>
        </row>
        <row r="2363">
          <cell r="F2363" t="str">
            <v xml:space="preserve">Prueba De Lenguas </v>
          </cell>
        </row>
        <row r="2364">
          <cell r="F2364" t="str">
            <v xml:space="preserve">Prueba De Matematica Pregunta </v>
          </cell>
        </row>
        <row r="2365">
          <cell r="F2365" t="str">
            <v xml:space="preserve">Prueba De Matematica Pregunta </v>
          </cell>
        </row>
        <row r="2366">
          <cell r="F2366" t="str">
            <v xml:space="preserve">Prueba De Matematica Pregunta </v>
          </cell>
        </row>
        <row r="2367">
          <cell r="F2367" t="str">
            <v>Prueba De Preescolar 1A Sesion</v>
          </cell>
        </row>
        <row r="2368">
          <cell r="F2368" t="str">
            <v>Prueba De Preescolar 2A Sesion</v>
          </cell>
        </row>
        <row r="2369">
          <cell r="F2369" t="str">
            <v>Prueba De Quimica 1A Sesion</v>
          </cell>
        </row>
        <row r="2370">
          <cell r="F2370" t="str">
            <v>Prueba De Quimica 2A Sesion</v>
          </cell>
        </row>
        <row r="2371">
          <cell r="F2371" t="str">
            <v xml:space="preserve">Prueba En Lic. En Lenguas </v>
          </cell>
        </row>
        <row r="2372">
          <cell r="F2372" t="str">
            <v>Prueba Fisica Ecaes 1A. Sesion</v>
          </cell>
        </row>
        <row r="2373">
          <cell r="F2373" t="str">
            <v>Prueba Fisica Ecaes 2A Sesion</v>
          </cell>
        </row>
        <row r="2374">
          <cell r="F2374" t="str">
            <v xml:space="preserve">Prueba Humanidades Y Lengua </v>
          </cell>
        </row>
        <row r="2375">
          <cell r="F2375" t="str">
            <v xml:space="preserve">Prueba Humanidades Y Lengua </v>
          </cell>
        </row>
        <row r="2376">
          <cell r="F2376" t="str">
            <v>Prueba Ingenieria Agricola 2A Sesion</v>
          </cell>
        </row>
        <row r="2377">
          <cell r="F2377" t="str">
            <v xml:space="preserve">Prueba Ingenieria Agroindustrial </v>
          </cell>
        </row>
        <row r="2378">
          <cell r="F2378" t="str">
            <v xml:space="preserve">Prueba Ingenieria De Alimentos 1A </v>
          </cell>
        </row>
        <row r="2379">
          <cell r="F2379" t="str">
            <v xml:space="preserve">Prueba Ingenieria De Alimentos 2A </v>
          </cell>
        </row>
        <row r="2380">
          <cell r="F2380" t="str">
            <v xml:space="preserve">Prueba Ingenieria Forestal Ecaes 1A </v>
          </cell>
        </row>
        <row r="2381">
          <cell r="F2381" t="str">
            <v xml:space="preserve">Prueba Ingenieria Forestal Ecaes 2A </v>
          </cell>
        </row>
        <row r="2382">
          <cell r="F2382" t="str">
            <v>Prueba Ingenieria Quimica 1A Sesion</v>
          </cell>
        </row>
        <row r="2383">
          <cell r="F2383" t="str">
            <v>Prueba Ingenieria Quimica 2A Sesion</v>
          </cell>
        </row>
        <row r="2384">
          <cell r="F2384" t="str">
            <v xml:space="preserve">Prueba Lenguas Modernas-Ingles </v>
          </cell>
        </row>
        <row r="2385">
          <cell r="F2385" t="str">
            <v xml:space="preserve">Prueba Lic En Ciencias Modernas </v>
          </cell>
        </row>
        <row r="2386">
          <cell r="F2386" t="str">
            <v xml:space="preserve">Prueba Lic En Lenguas Modernas </v>
          </cell>
        </row>
        <row r="2387">
          <cell r="F2387" t="str">
            <v xml:space="preserve">Prueba Lic Humanidades Y Lengua </v>
          </cell>
        </row>
        <row r="2388">
          <cell r="F2388" t="str">
            <v xml:space="preserve">Prueba Lic. Educacion Basica </v>
          </cell>
        </row>
        <row r="2389">
          <cell r="F2389" t="str">
            <v xml:space="preserve">Prueba Lic. Educacion Basica </v>
          </cell>
        </row>
        <row r="2390">
          <cell r="F2390" t="str">
            <v xml:space="preserve">Prueba Lic. Educacion Basica </v>
          </cell>
        </row>
        <row r="2391">
          <cell r="F2391" t="str">
            <v xml:space="preserve">Prueba Lic. Educacion Basica </v>
          </cell>
        </row>
        <row r="2392">
          <cell r="F2392" t="str">
            <v xml:space="preserve">Prueba Lic. En Educacion Basica </v>
          </cell>
        </row>
        <row r="2393">
          <cell r="F2393" t="str">
            <v xml:space="preserve">Prueba Lic. En Educacion Basica </v>
          </cell>
        </row>
        <row r="2394">
          <cell r="F2394" t="str">
            <v xml:space="preserve">Prueba Lic. En Lenguas Modernas </v>
          </cell>
        </row>
        <row r="2395">
          <cell r="F2395" t="str">
            <v xml:space="preserve">Prueba Lic. En Lenguas Modernas </v>
          </cell>
        </row>
        <row r="2396">
          <cell r="F2396" t="str">
            <v xml:space="preserve">Prueba Lic. En Lenguas Modernas </v>
          </cell>
        </row>
        <row r="2397">
          <cell r="F2397" t="str">
            <v xml:space="preserve">Prueba Matematicas Pregunta </v>
          </cell>
        </row>
        <row r="2398">
          <cell r="F2398" t="str">
            <v>Prueba Para Delegados</v>
          </cell>
        </row>
        <row r="2399">
          <cell r="F2399" t="str">
            <v xml:space="preserve">Prueba Piloto Cambridge - Ingles </v>
          </cell>
        </row>
        <row r="2400">
          <cell r="F2400" t="str">
            <v>Prueba Piloto Cambridge Definitiva</v>
          </cell>
        </row>
        <row r="2401">
          <cell r="F2401" t="str">
            <v xml:space="preserve">Prueba Piloto Icfes-Ingles Hoja De </v>
          </cell>
        </row>
        <row r="2402">
          <cell r="F2402" t="str">
            <v xml:space="preserve">Prueba Piloto Incfes-Ingles </v>
          </cell>
        </row>
        <row r="2403">
          <cell r="F2403" t="str">
            <v xml:space="preserve">Prueba Piloto Saber 2008 Hoja De </v>
          </cell>
        </row>
        <row r="2404">
          <cell r="F2404" t="str">
            <v xml:space="preserve">Prueba Piloto Saber 2008 Hoja De </v>
          </cell>
        </row>
        <row r="2405">
          <cell r="F2405" t="str">
            <v xml:space="preserve">Registro Del Alumno Por Grado </v>
          </cell>
        </row>
        <row r="2406">
          <cell r="F2406" t="str">
            <v>Reglamento Carteleras</v>
          </cell>
        </row>
        <row r="2407">
          <cell r="F2407" t="str">
            <v>Reglamento Delegado</v>
          </cell>
        </row>
        <row r="2408">
          <cell r="F2408" t="str">
            <v xml:space="preserve">Reglas De Catalogacion </v>
          </cell>
        </row>
        <row r="2409">
          <cell r="F2409" t="str">
            <v>Rejilla Calificacion Ensayo Unad</v>
          </cell>
        </row>
        <row r="2410">
          <cell r="F2410" t="str">
            <v xml:space="preserve">Rejilla De Calificacion De </v>
          </cell>
        </row>
        <row r="2411">
          <cell r="F2411" t="str">
            <v>Rejilla De Calificacion De Ensayos</v>
          </cell>
        </row>
        <row r="2412">
          <cell r="F2412" t="str">
            <v xml:space="preserve">Rejilla De Calificacion De </v>
          </cell>
        </row>
        <row r="2413">
          <cell r="F2413" t="str">
            <v xml:space="preserve">Rejilla De Calificacion Ensayo </v>
          </cell>
        </row>
        <row r="2414">
          <cell r="F2414" t="str">
            <v xml:space="preserve">Rejilla De Calificacion Pregunta </v>
          </cell>
        </row>
        <row r="2415">
          <cell r="F2415" t="str">
            <v xml:space="preserve">Reseña Confrontacion Con </v>
          </cell>
        </row>
        <row r="2416">
          <cell r="F2416" t="str">
            <v>Resoluci0N 92 De 2008</v>
          </cell>
        </row>
        <row r="2417">
          <cell r="F2417" t="str">
            <v xml:space="preserve">Resoluciom 092 De Febrero 22 De </v>
          </cell>
        </row>
        <row r="2418">
          <cell r="F2418" t="str">
            <v>Resolucion Decreto 1196/1992</v>
          </cell>
        </row>
        <row r="2419">
          <cell r="F2419" t="str">
            <v>Resolucion Director (Hoja 1)</v>
          </cell>
        </row>
        <row r="2420">
          <cell r="F2420" t="str">
            <v>Resolucion Director (Hoja 2)</v>
          </cell>
        </row>
        <row r="2421">
          <cell r="F2421" t="str">
            <v>Resolucion Directora (Hoja 1)</v>
          </cell>
        </row>
        <row r="2422">
          <cell r="F2422" t="str">
            <v>Resolucion Directora (Hoja 2)</v>
          </cell>
        </row>
        <row r="2423">
          <cell r="F2423" t="str">
            <v xml:space="preserve">Resolucion No. 00256 Proceso De </v>
          </cell>
        </row>
        <row r="2424">
          <cell r="F2424" t="str">
            <v xml:space="preserve">Resolucion Secretario General Hoja </v>
          </cell>
        </row>
        <row r="2425">
          <cell r="F2425" t="str">
            <v xml:space="preserve">Resolucion Secretario General Hoja </v>
          </cell>
        </row>
        <row r="2426">
          <cell r="F2426" t="str">
            <v>Resolucion Vg2004-1</v>
          </cell>
        </row>
        <row r="2427">
          <cell r="F2427" t="str">
            <v>Restauracion De Libros</v>
          </cell>
        </row>
        <row r="2428">
          <cell r="F2428" t="str">
            <v xml:space="preserve">Revista Innovacion Y Ciencia </v>
          </cell>
        </row>
        <row r="2429">
          <cell r="F2429" t="str">
            <v xml:space="preserve">Revista Innovacion Y Ciencia </v>
          </cell>
        </row>
        <row r="2430">
          <cell r="F2430" t="str">
            <v>Rotulo Acta Primera Sesion</v>
          </cell>
        </row>
        <row r="2431">
          <cell r="F2431" t="str">
            <v>Rotulo Acta Sesion Examen Ac</v>
          </cell>
        </row>
        <row r="2432">
          <cell r="F2432" t="str">
            <v>Rotulo Puerta De Salon</v>
          </cell>
        </row>
        <row r="2433">
          <cell r="F2433" t="str">
            <v>Rotulos Acta Color Azul</v>
          </cell>
        </row>
        <row r="2434">
          <cell r="F2434" t="str">
            <v>Rotulos Acta Color Verde</v>
          </cell>
        </row>
        <row r="2435">
          <cell r="F2435" t="str">
            <v>Rotulos Acta Segunda Sesion</v>
          </cell>
        </row>
        <row r="2436">
          <cell r="F2436" t="str">
            <v>Rotulos Actas 1A. Y 2A. Sesion</v>
          </cell>
        </row>
        <row r="2437">
          <cell r="F2437" t="str">
            <v>Rotulos De Salon</v>
          </cell>
        </row>
        <row r="2438">
          <cell r="F2438" t="str">
            <v>Segunda Cartilla Matematicas Saber</v>
          </cell>
        </row>
        <row r="2439">
          <cell r="F2439" t="str">
            <v>Seminario Regional De Barranquilla</v>
          </cell>
        </row>
        <row r="2440">
          <cell r="F2440" t="str">
            <v>Separador</v>
          </cell>
        </row>
        <row r="2441">
          <cell r="F2441" t="str">
            <v>Separador Cid</v>
          </cell>
        </row>
        <row r="2442">
          <cell r="F2442" t="str">
            <v xml:space="preserve">Separador Consulta Internet </v>
          </cell>
        </row>
        <row r="2443">
          <cell r="F2443" t="str">
            <v>Separador De Hojas Pisa</v>
          </cell>
        </row>
        <row r="2444">
          <cell r="F2444" t="str">
            <v>Separador De Hojas Timms</v>
          </cell>
        </row>
        <row r="2445">
          <cell r="F2445" t="str">
            <v xml:space="preserve">Separador De Libros Icfes </v>
          </cell>
        </row>
        <row r="2446">
          <cell r="F2446" t="str">
            <v xml:space="preserve">Separador De Paginas Para </v>
          </cell>
        </row>
        <row r="2447">
          <cell r="F2447" t="str">
            <v xml:space="preserve">Separador Estudio Internacional De </v>
          </cell>
        </row>
        <row r="2448">
          <cell r="F2448" t="str">
            <v xml:space="preserve">Separador Ix Congreso Nacional De </v>
          </cell>
        </row>
        <row r="2449">
          <cell r="F2449" t="str">
            <v xml:space="preserve">Separador Proyecto Civica Iccs </v>
          </cell>
        </row>
        <row r="2450">
          <cell r="F2450" t="str">
            <v>Separadores Ecaes</v>
          </cell>
        </row>
        <row r="2451">
          <cell r="F2451" t="str">
            <v>Separadores En Ingles</v>
          </cell>
        </row>
        <row r="2452">
          <cell r="F2452" t="str">
            <v>Separadores Feria Del Libro</v>
          </cell>
        </row>
        <row r="2453">
          <cell r="F2453" t="str">
            <v>Separadores Prueba Pisa</v>
          </cell>
        </row>
        <row r="2454">
          <cell r="F2454" t="str">
            <v>Separadores Prueba Saber</v>
          </cell>
        </row>
        <row r="2455">
          <cell r="F2455" t="str">
            <v xml:space="preserve">Separadores Pruebas De Estado Y </v>
          </cell>
        </row>
        <row r="2456">
          <cell r="F2456" t="str">
            <v>Sobre Certificados Plantel -Pisa-</v>
          </cell>
        </row>
        <row r="2457">
          <cell r="F2457" t="str">
            <v xml:space="preserve">Sobre Diploma Andres Bello </v>
          </cell>
        </row>
        <row r="2458">
          <cell r="F2458" t="str">
            <v xml:space="preserve">Sobre Diploma Puntajes Mas Altos </v>
          </cell>
        </row>
        <row r="2459">
          <cell r="F2459" t="str">
            <v>Sobre Envio De Diplomas</v>
          </cell>
        </row>
        <row r="2460">
          <cell r="F2460" t="str">
            <v xml:space="preserve">Sobre Legancy Wove Ambar 120 </v>
          </cell>
        </row>
        <row r="2461">
          <cell r="F2461" t="str">
            <v>Sobre Para Cd</v>
          </cell>
        </row>
        <row r="2462">
          <cell r="F2462" t="str">
            <v xml:space="preserve">Sobre Para Empaque Distincion </v>
          </cell>
        </row>
        <row r="2463">
          <cell r="F2463" t="str">
            <v xml:space="preserve">Sobres Especiales Gigantes Para </v>
          </cell>
        </row>
        <row r="2464">
          <cell r="F2464" t="str">
            <v>Sobres Estadisticas 1998/1999</v>
          </cell>
        </row>
        <row r="2465">
          <cell r="F2465" t="str">
            <v xml:space="preserve">Soporte Puerta (Colgapuerta) </v>
          </cell>
        </row>
        <row r="2466">
          <cell r="F2466" t="str">
            <v>Tacos Seminario Internacional</v>
          </cell>
        </row>
        <row r="2467">
          <cell r="F2467" t="str">
            <v xml:space="preserve">Taller Elaboracion De Items </v>
          </cell>
        </row>
        <row r="2468">
          <cell r="F2468" t="str">
            <v xml:space="preserve">Taller Elaboracion De Items Regional </v>
          </cell>
        </row>
        <row r="2469">
          <cell r="F2469" t="str">
            <v xml:space="preserve">Taller Elaboracion De Items </v>
          </cell>
        </row>
        <row r="2470">
          <cell r="F2470" t="str">
            <v xml:space="preserve">Taller Elaboracion De Items </v>
          </cell>
        </row>
        <row r="2471">
          <cell r="F2471" t="str">
            <v xml:space="preserve">Taller Items Seminario Regional </v>
          </cell>
        </row>
        <row r="2472">
          <cell r="F2472" t="str">
            <v xml:space="preserve">Taller Procesamiento De Datos </v>
          </cell>
        </row>
        <row r="2473">
          <cell r="F2473" t="str">
            <v xml:space="preserve">Taller Procesamiento De Datos </v>
          </cell>
        </row>
        <row r="2474">
          <cell r="F2474" t="str">
            <v xml:space="preserve">Taller Procesamiento Regional </v>
          </cell>
        </row>
        <row r="2475">
          <cell r="F2475" t="str">
            <v xml:space="preserve">Taller Procesamiento Seminario </v>
          </cell>
        </row>
        <row r="2476">
          <cell r="F2476" t="str">
            <v xml:space="preserve">Taller Procesamiento Seminario </v>
          </cell>
        </row>
        <row r="2477">
          <cell r="F2477" t="str">
            <v xml:space="preserve">Talonario Comprobante De Venta De </v>
          </cell>
        </row>
        <row r="2478">
          <cell r="F2478" t="str">
            <v>Talonario Cumplido De Comision</v>
          </cell>
        </row>
        <row r="2479">
          <cell r="F2479" t="str">
            <v xml:space="preserve">Talonario Memorando Autorizacion </v>
          </cell>
        </row>
        <row r="2480">
          <cell r="F2480" t="str">
            <v>Talonario Solicitud De Duplicacion</v>
          </cell>
        </row>
        <row r="2481">
          <cell r="F2481" t="str">
            <v>Talonario Solicitud De Pedido</v>
          </cell>
        </row>
        <row r="2482">
          <cell r="F2482" t="str">
            <v>Talonario Solicitud De Publicacion</v>
          </cell>
        </row>
        <row r="2483">
          <cell r="F2483" t="str">
            <v xml:space="preserve">Tarjeta Capacitacion Dia Funcionario </v>
          </cell>
        </row>
        <row r="2484">
          <cell r="F2484" t="str">
            <v>Tarjeta De Armada De Prueba</v>
          </cell>
        </row>
        <row r="2485">
          <cell r="F2485" t="str">
            <v xml:space="preserve">Tarjeta De Informacion Y Fechas </v>
          </cell>
        </row>
        <row r="2486">
          <cell r="F2486" t="str">
            <v xml:space="preserve">Tarjeta De Invitacion Expociencia </v>
          </cell>
        </row>
        <row r="2487">
          <cell r="F2487" t="str">
            <v xml:space="preserve">Tarjeta De Lanzamiento Francisca </v>
          </cell>
        </row>
        <row r="2488">
          <cell r="F2488" t="str">
            <v>Tarjeta De Registro De Lectores</v>
          </cell>
        </row>
        <row r="2489">
          <cell r="F2489" t="str">
            <v xml:space="preserve">Tarjeta Estadisticos-Pegue De </v>
          </cell>
        </row>
        <row r="2490">
          <cell r="F2490" t="str">
            <v>Tarjeta Exposicion Olor Del Color</v>
          </cell>
        </row>
        <row r="2491">
          <cell r="F2491" t="str">
            <v xml:space="preserve">Tarjeta Invitacion Seminario </v>
          </cell>
        </row>
        <row r="2492">
          <cell r="F2492" t="str">
            <v xml:space="preserve">Tarjeta Lanzamiento Libro Estados </v>
          </cell>
        </row>
        <row r="2493">
          <cell r="F2493" t="str">
            <v xml:space="preserve">Tarjetas Bolsillo Para Marcar </v>
          </cell>
        </row>
        <row r="2494">
          <cell r="F2494" t="str">
            <v xml:space="preserve">Tarjetas De Bienvenida Seminario </v>
          </cell>
        </row>
        <row r="2495">
          <cell r="F2495" t="str">
            <v>Tarjetas De Divulgacion Institucional</v>
          </cell>
        </row>
        <row r="2496">
          <cell r="F2496" t="str">
            <v xml:space="preserve">Tarjetas De Invitacion Premiacion </v>
          </cell>
        </row>
        <row r="2497">
          <cell r="F2497" t="str">
            <v xml:space="preserve">Tarjetas Encuentro Iberoamericano </v>
          </cell>
        </row>
        <row r="2498">
          <cell r="F2498" t="str">
            <v xml:space="preserve">Tarjetas Fechas Examenes De </v>
          </cell>
        </row>
        <row r="2499">
          <cell r="F2499" t="str">
            <v xml:space="preserve">Tarjetas Guia Academica </v>
          </cell>
        </row>
        <row r="2500">
          <cell r="F2500" t="str">
            <v xml:space="preserve">Tarjetas Informacion Examenes De </v>
          </cell>
        </row>
        <row r="2501">
          <cell r="F2501" t="str">
            <v>Tarjetas Navidenas</v>
          </cell>
        </row>
        <row r="2502">
          <cell r="F2502" t="str">
            <v xml:space="preserve">Tarjetas Para Eleccion Comision De </v>
          </cell>
        </row>
        <row r="2503">
          <cell r="F2503" t="str">
            <v xml:space="preserve">Tarjetas Participantes Taller 1 </v>
          </cell>
        </row>
        <row r="2504">
          <cell r="F2504" t="str">
            <v xml:space="preserve">Tarjetas Participantes Taller 2 </v>
          </cell>
        </row>
        <row r="2505">
          <cell r="F2505" t="str">
            <v>Tarjetas Prueba Definitiva</v>
          </cell>
        </row>
        <row r="2506">
          <cell r="F2506" t="str">
            <v xml:space="preserve">Tarjetas Recordatorio Seminario </v>
          </cell>
        </row>
        <row r="2507">
          <cell r="F2507" t="str">
            <v>Volante Saber 11</v>
          </cell>
        </row>
        <row r="2508">
          <cell r="F2508" t="str">
            <v xml:space="preserve">Volantes Guia Uso Pin Banco </v>
          </cell>
        </row>
        <row r="2509">
          <cell r="F2509" t="str">
            <v>Volantes Informativos</v>
          </cell>
        </row>
        <row r="2510">
          <cell r="F2510" t="str">
            <v>Volantes Saber Pro</v>
          </cell>
        </row>
        <row r="2511">
          <cell r="F2511" t="str">
            <v>Volantes Seminario Internacional</v>
          </cell>
        </row>
        <row r="2512">
          <cell r="F2512" t="str">
            <v>Plegable Expohanover 2000</v>
          </cell>
        </row>
        <row r="2513">
          <cell r="F2513" t="str">
            <v>Boletin Informativo No.5 Del Cna</v>
          </cell>
        </row>
        <row r="2514">
          <cell r="F2514" t="str">
            <v xml:space="preserve">Plegable Calidad En Programas De </v>
          </cell>
        </row>
        <row r="2515">
          <cell r="F2515" t="str">
            <v xml:space="preserve">Pelgable Calidad En Programas De </v>
          </cell>
        </row>
        <row r="2516">
          <cell r="F2516" t="str">
            <v xml:space="preserve">Plegable Calidad En Programas De </v>
          </cell>
        </row>
        <row r="2517">
          <cell r="F2517" t="str">
            <v xml:space="preserve">Plegable Calidad En Programas De </v>
          </cell>
        </row>
        <row r="2518">
          <cell r="F2518" t="str">
            <v xml:space="preserve">Plegable Ficha De Inscripcion Taller </v>
          </cell>
        </row>
        <row r="2519">
          <cell r="F2519" t="str">
            <v xml:space="preserve">Plegable Premio Nacional De </v>
          </cell>
        </row>
        <row r="2520">
          <cell r="F2520" t="str">
            <v xml:space="preserve">Plegables Formacion De Profesores </v>
          </cell>
        </row>
        <row r="2521">
          <cell r="F2521" t="str">
            <v>Dialogo Entre Pares</v>
          </cell>
        </row>
        <row r="2522">
          <cell r="F2522" t="str">
            <v xml:space="preserve">Plegables Impresos En Litografia A </v>
          </cell>
        </row>
        <row r="2523">
          <cell r="F2523" t="str">
            <v xml:space="preserve">Plegable Ref.Programas Impresos </v>
          </cell>
        </row>
        <row r="2524">
          <cell r="F2524" t="str">
            <v xml:space="preserve">Afiches Impresos En Litografia A </v>
          </cell>
        </row>
        <row r="2525">
          <cell r="F2525" t="str">
            <v xml:space="preserve">Escarapelas Impresas En Litografia </v>
          </cell>
        </row>
        <row r="2526">
          <cell r="F2526" t="str">
            <v xml:space="preserve">Formatos De Inscripcion Tamaño </v>
          </cell>
        </row>
        <row r="2527">
          <cell r="F2527" t="str">
            <v xml:space="preserve">Plegable Dialogo Entre Pares </v>
          </cell>
        </row>
        <row r="2528">
          <cell r="F2528" t="str">
            <v xml:space="preserve">Plegable Catedra Agustin Nieto </v>
          </cell>
        </row>
        <row r="2529">
          <cell r="F2529" t="str">
            <v xml:space="preserve">Plegable Dialogo Entre Pares Papel </v>
          </cell>
        </row>
        <row r="2530">
          <cell r="F2530" t="str">
            <v>Plegable Icfes Interactivo</v>
          </cell>
        </row>
        <row r="2531">
          <cell r="F2531" t="str">
            <v xml:space="preserve">Plegable Con Informacion Por </v>
          </cell>
        </row>
        <row r="2532">
          <cell r="F2532" t="str">
            <v xml:space="preserve">Plegable Informativo, Tres Cuerpos, </v>
          </cell>
        </row>
        <row r="2533">
          <cell r="F2533" t="str">
            <v xml:space="preserve">Folleto De Informacion Para Talleres </v>
          </cell>
        </row>
        <row r="2534">
          <cell r="F2534" t="str">
            <v>Plegables Seminario Internacional</v>
          </cell>
        </row>
        <row r="2535">
          <cell r="F2535" t="str">
            <v xml:space="preserve">Plegable Seminario Internacional </v>
          </cell>
        </row>
        <row r="2536">
          <cell r="F2536" t="str">
            <v xml:space="preserve">Plegable Pagina Web Seminario </v>
          </cell>
        </row>
        <row r="2537">
          <cell r="F2537" t="str">
            <v xml:space="preserve">Plegable Carta De Invitacion </v>
          </cell>
        </row>
        <row r="2538">
          <cell r="F2538" t="str">
            <v xml:space="preserve">Plegable Seminario Regional De </v>
          </cell>
        </row>
        <row r="2539">
          <cell r="F2539" t="str">
            <v xml:space="preserve">Plegables Seminario De Evaluacion </v>
          </cell>
        </row>
        <row r="2540">
          <cell r="F2540" t="str">
            <v xml:space="preserve">Plegable Seminario Regional Zona </v>
          </cell>
        </row>
        <row r="2541">
          <cell r="F2541" t="str">
            <v>Plegable Seminario Regional -Cali-</v>
          </cell>
        </row>
        <row r="2542">
          <cell r="F2542" t="str">
            <v xml:space="preserve">Plegable Seminario Evaluacion </v>
          </cell>
        </row>
        <row r="2543">
          <cell r="F2543" t="str">
            <v>Plegable Instructivo Ac</v>
          </cell>
        </row>
        <row r="2544">
          <cell r="F2544" t="str">
            <v>Plegable Proyecto Civica Iccs 2009</v>
          </cell>
        </row>
        <row r="2545">
          <cell r="F2545" t="str">
            <v>Plegable Feria Del Libro Ac</v>
          </cell>
        </row>
        <row r="2546">
          <cell r="F2546" t="str">
            <v>Plegable Ecaes Feria Del Libro</v>
          </cell>
        </row>
        <row r="2547">
          <cell r="F2547" t="str">
            <v xml:space="preserve">Plegable Evaluacion Internacional </v>
          </cell>
        </row>
        <row r="2548">
          <cell r="F2548" t="str">
            <v xml:space="preserve">Plegable Estudio Internacional </v>
          </cell>
        </row>
        <row r="2549">
          <cell r="F2549" t="str">
            <v xml:space="preserve">Plegable Que Hacer En Caso De </v>
          </cell>
        </row>
        <row r="2550">
          <cell r="F2550" t="str">
            <v>Afiches Pisa Cuatro Tintas 35X50</v>
          </cell>
        </row>
        <row r="2551">
          <cell r="F2551" t="str">
            <v>Hoja Resolucion Director N0.1</v>
          </cell>
        </row>
        <row r="2552">
          <cell r="F2552" t="str">
            <v>Hoja Acuerdo No.2</v>
          </cell>
        </row>
        <row r="2553">
          <cell r="F2553" t="str">
            <v>Hoja Secretario General Copia No.1</v>
          </cell>
        </row>
        <row r="2554">
          <cell r="F2554" t="str">
            <v>Hoja Resolucion Director No.2</v>
          </cell>
        </row>
        <row r="2555">
          <cell r="F2555" t="str">
            <v xml:space="preserve">Hoja Copia Subdirectr Administrativo </v>
          </cell>
        </row>
        <row r="2556">
          <cell r="F2556" t="str">
            <v>Papel Copia Oficio Sin Membrete</v>
          </cell>
        </row>
        <row r="2557">
          <cell r="F2557" t="str">
            <v>Papel Copia Carta Sin Membrete</v>
          </cell>
        </row>
        <row r="2558">
          <cell r="F2558" t="str">
            <v>Papel Comunicacion Interna</v>
          </cell>
        </row>
        <row r="2559">
          <cell r="F2559" t="str">
            <v xml:space="preserve">Hoja Resolucion Subdirector </v>
          </cell>
        </row>
        <row r="2560">
          <cell r="F2560" t="str">
            <v xml:space="preserve">Papel Membreteado Icfes De 75 </v>
          </cell>
        </row>
        <row r="2561">
          <cell r="F2561" t="str">
            <v xml:space="preserve">Instrucciones De Correspondencia </v>
          </cell>
        </row>
        <row r="2562">
          <cell r="F2562" t="str">
            <v>Instructivos De Correspondencia</v>
          </cell>
        </row>
        <row r="2563">
          <cell r="F2563" t="str">
            <v xml:space="preserve">Papel Membrete De 90 Gramos </v>
          </cell>
        </row>
        <row r="2564">
          <cell r="F2564" t="str">
            <v xml:space="preserve">Hojas Membretes En Papel Bond </v>
          </cell>
        </row>
        <row r="2565">
          <cell r="F2565" t="str">
            <v xml:space="preserve">Hojas Membrete En Kimberly </v>
          </cell>
        </row>
        <row r="2566">
          <cell r="F2566" t="str">
            <v xml:space="preserve">Sobres Oficio En Litografia A 1X0 </v>
          </cell>
        </row>
        <row r="2567">
          <cell r="F2567" t="str">
            <v xml:space="preserve">Sobres Oficio En Litografia A 1X0 </v>
          </cell>
        </row>
        <row r="2568">
          <cell r="F2568" t="str">
            <v xml:space="preserve">Sobres De Manila 1/2 Carta 17.5X24 </v>
          </cell>
        </row>
        <row r="2569">
          <cell r="F2569" t="str">
            <v xml:space="preserve">Sobres De Manila Carta 22.5X29 Cm </v>
          </cell>
        </row>
        <row r="2570">
          <cell r="F2570" t="str">
            <v xml:space="preserve">Sobres De Manila Oficio 25X35 Cm </v>
          </cell>
        </row>
        <row r="2571">
          <cell r="F2571" t="str">
            <v xml:space="preserve">Sobres De Manila Gigante 27X37 Cm </v>
          </cell>
        </row>
        <row r="2572">
          <cell r="F2572" t="str">
            <v xml:space="preserve">Hoja Acuerdo Consejo Directivo No. </v>
          </cell>
        </row>
        <row r="2573">
          <cell r="F2573" t="str">
            <v xml:space="preserve">Carpeta Membreteada Icfes Tamaño </v>
          </cell>
        </row>
        <row r="2574">
          <cell r="F2574" t="str">
            <v xml:space="preserve">Carpeta Membreteada Icfes Tamaño </v>
          </cell>
        </row>
        <row r="2575">
          <cell r="F2575" t="str">
            <v xml:space="preserve">Carpeta Parograma Nacional De </v>
          </cell>
        </row>
        <row r="2576">
          <cell r="F2576" t="str">
            <v xml:space="preserve">Carpeta Plastificada Tamaño Oficio, </v>
          </cell>
        </row>
        <row r="2577">
          <cell r="F2577" t="str">
            <v xml:space="preserve">Carpeta Plastificada, Tamaño Carta </v>
          </cell>
        </row>
        <row r="2578">
          <cell r="F2578" t="str">
            <v xml:space="preserve">Caratula Plastificada Con Ventana, </v>
          </cell>
        </row>
        <row r="2579">
          <cell r="F2579" t="str">
            <v>Sobres Para Distincion Andres Bello</v>
          </cell>
        </row>
        <row r="2580">
          <cell r="F2580" t="str">
            <v>Sobres Mejores Bachilleres Del Pais</v>
          </cell>
        </row>
        <row r="2581">
          <cell r="F2581" t="str">
            <v xml:space="preserve">Libreta Para Apuntes X 50 Hojas </v>
          </cell>
        </row>
        <row r="2582">
          <cell r="F2582" t="str">
            <v xml:space="preserve">Carpeta En Propalcote 240 Grs </v>
          </cell>
        </row>
        <row r="2583">
          <cell r="F2583" t="str">
            <v xml:space="preserve">Papel Membrete Seminario </v>
          </cell>
        </row>
        <row r="2584">
          <cell r="F2584" t="str">
            <v xml:space="preserve">Papel Membreteado Icfes De 90 </v>
          </cell>
        </row>
        <row r="2585">
          <cell r="F2585" t="str">
            <v xml:space="preserve">Mapa Vital Y Turistico De Colombia </v>
          </cell>
        </row>
        <row r="2586">
          <cell r="F2586" t="str">
            <v>Mapa Politico De Colombia 70 X 100</v>
          </cell>
        </row>
        <row r="2587">
          <cell r="F2587" t="str">
            <v>Revista Construdata</v>
          </cell>
        </row>
        <row r="2588">
          <cell r="F2588" t="str">
            <v>SELLOS Y OTROS</v>
          </cell>
        </row>
        <row r="2590">
          <cell r="F2590" t="str">
            <v>SELLOS Y OTROS</v>
          </cell>
        </row>
        <row r="2591">
          <cell r="F2591" t="str">
            <v>Numerador De Caucho</v>
          </cell>
        </row>
        <row r="2592">
          <cell r="F2592" t="str">
            <v xml:space="preserve">Sello En Madera Grande </v>
          </cell>
        </row>
        <row r="2593">
          <cell r="F2593" t="str">
            <v xml:space="preserve">Sello En Madera Redondo, Grupo </v>
          </cell>
        </row>
        <row r="2594">
          <cell r="F2594" t="str">
            <v xml:space="preserve">Sello En Madera Publicaciones </v>
          </cell>
        </row>
        <row r="2595">
          <cell r="F2595" t="str">
            <v xml:space="preserve">Numerador Automatico 8 Digitos 7 </v>
          </cell>
        </row>
        <row r="2596">
          <cell r="F2596" t="str">
            <v xml:space="preserve">Numerador De Correspondencia </v>
          </cell>
        </row>
        <row r="2597">
          <cell r="F2597" t="str">
            <v>Sello Base En Madera Facsimil</v>
          </cell>
        </row>
        <row r="2598">
          <cell r="F2598" t="str">
            <v xml:space="preserve">Sello Base Madera Paguese A </v>
          </cell>
        </row>
        <row r="2599">
          <cell r="F2599" t="str">
            <v>Sello En Madera</v>
          </cell>
        </row>
        <row r="2600">
          <cell r="F2600" t="str">
            <v>Numerador De Caucho Grande</v>
          </cell>
        </row>
        <row r="2601">
          <cell r="F2601" t="str">
            <v xml:space="preserve">Sello De Recibido Con Fechador Of. </v>
          </cell>
        </row>
        <row r="2602">
          <cell r="F2602" t="str">
            <v>Numerador Metalico Automatico</v>
          </cell>
        </row>
        <row r="2603">
          <cell r="F2603" t="str">
            <v>Sello En Caucho Original Firmado</v>
          </cell>
        </row>
        <row r="2604">
          <cell r="F2604" t="str">
            <v>Sello Seco Manual</v>
          </cell>
        </row>
        <row r="2605">
          <cell r="F2605" t="str">
            <v>Fechador En Caucho</v>
          </cell>
        </row>
        <row r="2606">
          <cell r="F2606" t="str">
            <v>Fechador (Cna)</v>
          </cell>
        </row>
        <row r="2607">
          <cell r="F2607" t="str">
            <v>Fechador Metalico</v>
          </cell>
        </row>
        <row r="2608">
          <cell r="F2608" t="str">
            <v xml:space="preserve">Almohadilla Para Numerador </v>
          </cell>
        </row>
        <row r="2609">
          <cell r="F2609" t="str">
            <v>Almohadilla Para Sellos</v>
          </cell>
        </row>
        <row r="2610">
          <cell r="F2610" t="str">
            <v>Almohadilla Para Sellos</v>
          </cell>
        </row>
        <row r="2611">
          <cell r="F2611" t="str">
            <v xml:space="preserve">Almohadilla Para Sello Tamaño </v>
          </cell>
        </row>
        <row r="2612">
          <cell r="F2612" t="str">
            <v>Almohadilla Dactilar Tipo Americano</v>
          </cell>
        </row>
        <row r="2613">
          <cell r="F2613" t="str">
            <v xml:space="preserve">Almohadillas De Bolsillo Perfect </v>
          </cell>
        </row>
        <row r="2614">
          <cell r="F2614" t="str">
            <v>Huellero</v>
          </cell>
        </row>
        <row r="2615">
          <cell r="F2615" t="str">
            <v>Huelleros Dactilares</v>
          </cell>
        </row>
        <row r="2616">
          <cell r="F2616" t="str">
            <v>ACCESORIOS PARA MAQUINAS</v>
          </cell>
        </row>
        <row r="2618">
          <cell r="F2618" t="str">
            <v>ACCESORIOS PARA MAQUINAS</v>
          </cell>
        </row>
        <row r="2619">
          <cell r="F2619" t="str">
            <v>Carbon Para El Quemador</v>
          </cell>
        </row>
        <row r="2620">
          <cell r="F2620" t="str">
            <v>Cuchilla Lavador Rioby 2800</v>
          </cell>
        </row>
        <row r="2621">
          <cell r="F2621" t="str">
            <v>Cuchilla Tintero Rioby</v>
          </cell>
        </row>
        <row r="2622">
          <cell r="F2622" t="str">
            <v>Chupas Grandes Para Planeta</v>
          </cell>
        </row>
        <row r="2623">
          <cell r="F2623" t="str">
            <v>Chupas Para Rioby 2800 Y 500N</v>
          </cell>
        </row>
        <row r="2624">
          <cell r="F2624" t="str">
            <v>Chupas Pequeñas Para Planeta</v>
          </cell>
        </row>
        <row r="2625">
          <cell r="F2625" t="str">
            <v xml:space="preserve">Chupas Apezonadas Para Speed </v>
          </cell>
        </row>
        <row r="2626">
          <cell r="F2626" t="str">
            <v>Chupas Para Speed Master</v>
          </cell>
        </row>
        <row r="2627">
          <cell r="F2627" t="str">
            <v>Filamentos Para Matricera Ricoh</v>
          </cell>
        </row>
        <row r="2628">
          <cell r="F2628" t="str">
            <v xml:space="preserve">Mantilla Para Maquina Planeta De </v>
          </cell>
        </row>
        <row r="2629">
          <cell r="F2629" t="str">
            <v xml:space="preserve">Mantilla Maquina Speed Master De </v>
          </cell>
        </row>
        <row r="2630">
          <cell r="F2630" t="str">
            <v>Mantilla Maquina Rioby 2800</v>
          </cell>
        </row>
        <row r="2631">
          <cell r="F2631" t="str">
            <v>Mantilla Maquina Rioby 500N</v>
          </cell>
        </row>
        <row r="2632">
          <cell r="F2632" t="str">
            <v xml:space="preserve">Molleton Maquina Planeta De 11 </v>
          </cell>
        </row>
        <row r="2633">
          <cell r="F2633" t="str">
            <v>Molleton Maquina Planeta De 9 Cms</v>
          </cell>
        </row>
        <row r="2634">
          <cell r="F2634" t="str">
            <v>Molleton Maquina Planeta De 8 Cms</v>
          </cell>
        </row>
        <row r="2635">
          <cell r="F2635" t="str">
            <v>Molleton Maquinas Rioby</v>
          </cell>
        </row>
        <row r="2636">
          <cell r="F2636" t="str">
            <v>Molleton Para Maquina Hamada</v>
          </cell>
        </row>
        <row r="2637">
          <cell r="F2637" t="str">
            <v>Molleton Para Maquina Multilith</v>
          </cell>
        </row>
        <row r="2638">
          <cell r="F2638" t="str">
            <v xml:space="preserve">Molleton De 200 Mm Circunferencia </v>
          </cell>
        </row>
        <row r="2639">
          <cell r="F2639" t="str">
            <v>Muelle Guia</v>
          </cell>
        </row>
        <row r="2640">
          <cell r="F2640" t="str">
            <v>Racleta</v>
          </cell>
        </row>
        <row r="2641">
          <cell r="F2641" t="str">
            <v>Tira De Lazos</v>
          </cell>
        </row>
        <row r="2642">
          <cell r="F2642" t="str">
            <v>Tira De Ganchos</v>
          </cell>
        </row>
        <row r="2643">
          <cell r="F2643" t="str">
            <v>Muelle Neumatico</v>
          </cell>
        </row>
        <row r="2644">
          <cell r="F2644" t="str">
            <v>Manguera Con Refuerzo Espiral</v>
          </cell>
        </row>
        <row r="2645">
          <cell r="F2645" t="str">
            <v>Cuchilla Del Tintero Cpl</v>
          </cell>
        </row>
        <row r="2646">
          <cell r="F2646" t="str">
            <v>Pulsador Luminoso</v>
          </cell>
        </row>
        <row r="2647">
          <cell r="F2647" t="str">
            <v xml:space="preserve">Portalamparas Para Pulsador </v>
          </cell>
        </row>
        <row r="2648">
          <cell r="F2648" t="str">
            <v>Pulsador</v>
          </cell>
        </row>
        <row r="2649">
          <cell r="F2649" t="str">
            <v>Pulsador</v>
          </cell>
        </row>
        <row r="2650">
          <cell r="F2650" t="str">
            <v>Palpador</v>
          </cell>
        </row>
        <row r="2651">
          <cell r="F2651" t="str">
            <v>Lampara</v>
          </cell>
        </row>
        <row r="2652">
          <cell r="F2652" t="str">
            <v>Sensor</v>
          </cell>
        </row>
        <row r="2653">
          <cell r="F2653" t="str">
            <v>Valvula Electromagnetica</v>
          </cell>
        </row>
        <row r="2654">
          <cell r="F2654" t="str">
            <v>Juego De Mallas Especiales</v>
          </cell>
        </row>
        <row r="2655">
          <cell r="F2655" t="str">
            <v>Muelle Neumatico</v>
          </cell>
        </row>
        <row r="2656">
          <cell r="F2656" t="str">
            <v>Muelle Neumatico</v>
          </cell>
        </row>
        <row r="2657">
          <cell r="F2657" t="str">
            <v xml:space="preserve">Mantillas Para Speed Master 76.8 </v>
          </cell>
        </row>
        <row r="2658">
          <cell r="F2658" t="str">
            <v xml:space="preserve">Bandas Inferiores De Desecho Del </v>
          </cell>
        </row>
        <row r="2659">
          <cell r="F2659" t="str">
            <v xml:space="preserve">Bandas Superiores De Desecho De </v>
          </cell>
        </row>
        <row r="2660">
          <cell r="F2660" t="str">
            <v>Uña De Salida</v>
          </cell>
        </row>
        <row r="2661">
          <cell r="F2661" t="str">
            <v>Motor- Ac15W</v>
          </cell>
        </row>
        <row r="2662">
          <cell r="F2662" t="str">
            <v xml:space="preserve">Manguera De Aire Comprimido </v>
          </cell>
        </row>
        <row r="2663">
          <cell r="F2663" t="str">
            <v>ARTÍCULOS DE EDICIÓN E IMPRENTA</v>
          </cell>
        </row>
        <row r="2665">
          <cell r="F2665" t="str">
            <v xml:space="preserve">ARTICULOS DE EDICION E </v>
          </cell>
        </row>
        <row r="2666">
          <cell r="F2666" t="str">
            <v xml:space="preserve">Planchas Negativas 1 Cara De </v>
          </cell>
        </row>
        <row r="2667">
          <cell r="F2667" t="str">
            <v xml:space="preserve">Planchas Positivas 1 Cara De </v>
          </cell>
        </row>
        <row r="2668">
          <cell r="F2668" t="str">
            <v xml:space="preserve">Planchas Negativas 2 Caras De </v>
          </cell>
        </row>
        <row r="2669">
          <cell r="F2669" t="str">
            <v xml:space="preserve">Planchas Negativas Dos Caras De </v>
          </cell>
        </row>
        <row r="2670">
          <cell r="F2670" t="str">
            <v xml:space="preserve">Planchas Negativas Dos Caras De </v>
          </cell>
        </row>
        <row r="2671">
          <cell r="F2671" t="str">
            <v xml:space="preserve">Plancha Negativa 2 Caras De 39X48 </v>
          </cell>
        </row>
        <row r="2672">
          <cell r="F2672" t="str">
            <v xml:space="preserve">Plancha Kodak Negativa 1 Cara </v>
          </cell>
        </row>
        <row r="2673">
          <cell r="F2673" t="str">
            <v>Planchas Electrostaticas Largo Tiraje</v>
          </cell>
        </row>
        <row r="2674">
          <cell r="F2674" t="str">
            <v>Planchas Ryobi 500 40.5 X48.3 Cms</v>
          </cell>
        </row>
        <row r="2675">
          <cell r="F2675" t="str">
            <v xml:space="preserve">Pelicula Fotocomponedora De </v>
          </cell>
        </row>
        <row r="2676">
          <cell r="F2676" t="str">
            <v xml:space="preserve">Pelicula Fotocomponedora De </v>
          </cell>
        </row>
        <row r="2677">
          <cell r="F2677" t="str">
            <v xml:space="preserve">Pelicula Fotocomponedora De </v>
          </cell>
        </row>
        <row r="2678">
          <cell r="F2678" t="str">
            <v>Pelicula Camara 2000 De 60X60 Mts</v>
          </cell>
        </row>
        <row r="2679">
          <cell r="F2679" t="str">
            <v>Pelicula Hn De 35.5X76,25 Metros</v>
          </cell>
        </row>
        <row r="2680">
          <cell r="F2680" t="str">
            <v xml:space="preserve">Pelicula Fotocomponedora Agfa Hn </v>
          </cell>
        </row>
        <row r="2681">
          <cell r="F2681" t="str">
            <v xml:space="preserve">Pelicula De Fotocomposicion Agfa </v>
          </cell>
        </row>
        <row r="2682">
          <cell r="F2682" t="str">
            <v xml:space="preserve">Pelicula Camara 2000 De 14 X 200 </v>
          </cell>
        </row>
        <row r="2683">
          <cell r="F2683" t="str">
            <v xml:space="preserve">Acelerador De Secamiento Ref. </v>
          </cell>
        </row>
        <row r="2684">
          <cell r="F2684" t="str">
            <v>Antisecante En Aerosol</v>
          </cell>
        </row>
        <row r="2685">
          <cell r="F2685" t="str">
            <v>Pasta Secante Ref. 5779</v>
          </cell>
        </row>
        <row r="2686">
          <cell r="F2686" t="str">
            <v xml:space="preserve">Tinta Litografica Rojo Escarlata </v>
          </cell>
        </row>
        <row r="2687">
          <cell r="F2687" t="str">
            <v xml:space="preserve">Tinta Litografica Amarillo Process </v>
          </cell>
        </row>
        <row r="2688">
          <cell r="F2688" t="str">
            <v xml:space="preserve">Tinta Litografica Amarillo Process </v>
          </cell>
        </row>
        <row r="2689">
          <cell r="F2689" t="str">
            <v>Tinta Litografica Amarillo Ref-5120</v>
          </cell>
        </row>
        <row r="2690">
          <cell r="F2690" t="str">
            <v xml:space="preserve">Tinta Litografica Amarillo Rojizo </v>
          </cell>
        </row>
        <row r="2691">
          <cell r="F2691" t="str">
            <v>Tinta Litografica Azul Claro Ref-5127</v>
          </cell>
        </row>
        <row r="2692">
          <cell r="F2692" t="str">
            <v xml:space="preserve">Tinta Litografica Azul Oriental </v>
          </cell>
        </row>
        <row r="2693">
          <cell r="F2693" t="str">
            <v xml:space="preserve">Tinta Litografica Azul Process </v>
          </cell>
        </row>
        <row r="2694">
          <cell r="F2694" t="str">
            <v xml:space="preserve">Tinta Litografica Azul Process </v>
          </cell>
        </row>
        <row r="2695">
          <cell r="F2695" t="str">
            <v xml:space="preserve">Tinta Litografica Azul Process </v>
          </cell>
        </row>
        <row r="2696">
          <cell r="F2696" t="str">
            <v xml:space="preserve">Tinta Litografica Azul Reflejo </v>
          </cell>
        </row>
        <row r="2697">
          <cell r="F2697" t="str">
            <v xml:space="preserve">Tinta Litografica Azul Bronce </v>
          </cell>
        </row>
        <row r="2698">
          <cell r="F2698" t="str">
            <v xml:space="preserve">Tinta Litografica Blanco Opaco </v>
          </cell>
        </row>
        <row r="2699">
          <cell r="F2699" t="str">
            <v xml:space="preserve">Tinta Litografica Blanco </v>
          </cell>
        </row>
        <row r="2700">
          <cell r="F2700" t="str">
            <v xml:space="preserve">Tinta Litografica Magenta Process </v>
          </cell>
        </row>
        <row r="2701">
          <cell r="F2701" t="str">
            <v xml:space="preserve">Tinta Litografica Naranja Basico </v>
          </cell>
        </row>
        <row r="2702">
          <cell r="F2702" t="str">
            <v xml:space="preserve">Tinta Litografica Negro Process </v>
          </cell>
        </row>
        <row r="2703">
          <cell r="F2703" t="str">
            <v xml:space="preserve">Tinta Litografica Oro Rico Ref-5405 </v>
          </cell>
        </row>
        <row r="2704">
          <cell r="F2704" t="str">
            <v>Tinta Litografica Plateada Ref-5407</v>
          </cell>
        </row>
        <row r="2705">
          <cell r="F2705" t="str">
            <v xml:space="preserve">Tinta Litografica Rojo Fuego </v>
          </cell>
        </row>
        <row r="2706">
          <cell r="F2706" t="str">
            <v xml:space="preserve">Tinta Litografica Sepia Ref-5138 </v>
          </cell>
        </row>
        <row r="2707">
          <cell r="F2707" t="str">
            <v xml:space="preserve">Tinta Litografica Verde Amarillo </v>
          </cell>
        </row>
        <row r="2708">
          <cell r="F2708" t="str">
            <v xml:space="preserve">Tinta Litografica Verde Basico </v>
          </cell>
        </row>
        <row r="2709">
          <cell r="F2709" t="str">
            <v xml:space="preserve">Tinta Litografica Verde Claro </v>
          </cell>
        </row>
        <row r="2710">
          <cell r="F2710" t="str">
            <v xml:space="preserve">Tinta Litografica Verde Medio </v>
          </cell>
        </row>
        <row r="2711">
          <cell r="F2711" t="str">
            <v xml:space="preserve">Tinta Litografica Azul Dielle Plus </v>
          </cell>
        </row>
        <row r="2712">
          <cell r="F2712" t="str">
            <v xml:space="preserve">Tinta Litografica Negro Dielle Plus </v>
          </cell>
        </row>
        <row r="2713">
          <cell r="F2713" t="str">
            <v xml:space="preserve">Tinta Litografica Amarillo Dielle Plus </v>
          </cell>
        </row>
        <row r="2714">
          <cell r="F2714" t="str">
            <v>Tinta Litografica Purpura</v>
          </cell>
        </row>
        <row r="2715">
          <cell r="F2715" t="str">
            <v>Tinta Litografica Rojo Indio</v>
          </cell>
        </row>
        <row r="2716">
          <cell r="F2716" t="str">
            <v>Tinta Litografica Violeta</v>
          </cell>
        </row>
        <row r="2717">
          <cell r="F2717" t="str">
            <v>Tinta Duplicadora Gestetner</v>
          </cell>
        </row>
        <row r="2718">
          <cell r="F2718" t="str">
            <v>Barniz Para Impresion T-4800</v>
          </cell>
        </row>
        <row r="2719">
          <cell r="F2719" t="str">
            <v>Tinta Azul</v>
          </cell>
        </row>
        <row r="2720">
          <cell r="F2720" t="str">
            <v>Barniz Sobre Impresion Brillante</v>
          </cell>
        </row>
        <row r="2721">
          <cell r="F2721" t="str">
            <v>Barniz Sobre Impresion Mate</v>
          </cell>
        </row>
        <row r="2722">
          <cell r="F2722" t="str">
            <v>Pasta Duplex</v>
          </cell>
        </row>
        <row r="2723">
          <cell r="F2723" t="str">
            <v>Tinta Litografica Azul Basico</v>
          </cell>
        </row>
        <row r="2724">
          <cell r="F2724" t="str">
            <v>Guardafilo Guillotina Sey 115</v>
          </cell>
        </row>
        <row r="2725">
          <cell r="F2725" t="str">
            <v>Guardafilo Guillotina Acbm-83</v>
          </cell>
        </row>
        <row r="2726">
          <cell r="F2726" t="str">
            <v xml:space="preserve">Telas De Lavado Para Maquina </v>
          </cell>
        </row>
        <row r="2727">
          <cell r="F2727" t="str">
            <v>Tela Para Filtro</v>
          </cell>
        </row>
        <row r="2728">
          <cell r="F2728" t="str">
            <v>Tela Guata</v>
          </cell>
        </row>
        <row r="2729">
          <cell r="F2729" t="str">
            <v>Pegante Hot Meltex</v>
          </cell>
        </row>
        <row r="2730">
          <cell r="F2730" t="str">
            <v>Acetato Milimetrado</v>
          </cell>
        </row>
        <row r="2731">
          <cell r="F2731" t="str">
            <v>Goma Preservativa</v>
          </cell>
        </row>
        <row r="2732">
          <cell r="F2732" t="str">
            <v xml:space="preserve">Goma Universal Preservativa Larga </v>
          </cell>
        </row>
        <row r="2733">
          <cell r="F2733" t="str">
            <v xml:space="preserve">Goma Universal Preservativa Corta </v>
          </cell>
        </row>
        <row r="2734">
          <cell r="F2734" t="str">
            <v>Acetatos Para Montaje Calibre 18</v>
          </cell>
        </row>
        <row r="2735">
          <cell r="F2735" t="str">
            <v>Fijador Fijarte</v>
          </cell>
        </row>
        <row r="2736">
          <cell r="F2736" t="str">
            <v>LUBRICANTES</v>
          </cell>
        </row>
        <row r="2738">
          <cell r="F2738" t="str">
            <v>LUBRICANTES</v>
          </cell>
        </row>
        <row r="2739">
          <cell r="F2739" t="str">
            <v>Lubricante Superlub 300 Ml</v>
          </cell>
        </row>
        <row r="2740">
          <cell r="F2740" t="str">
            <v>Grasa De Calcio</v>
          </cell>
        </row>
        <row r="2741">
          <cell r="F2741" t="str">
            <v>Grasa De Litio</v>
          </cell>
        </row>
        <row r="2742">
          <cell r="F2742" t="str">
            <v>Grasa Fluida Para Speed Master</v>
          </cell>
        </row>
        <row r="2743">
          <cell r="F2743" t="str">
            <v>Aceite Superlub</v>
          </cell>
        </row>
        <row r="2744">
          <cell r="F2744" t="str">
            <v>Aceite Mineral</v>
          </cell>
        </row>
        <row r="2745">
          <cell r="F2745" t="str">
            <v>Aceite Super Lub Aerosol</v>
          </cell>
        </row>
        <row r="2746">
          <cell r="F2746" t="str">
            <v xml:space="preserve">Antioxido Bostitch Para Maquina </v>
          </cell>
        </row>
        <row r="2747">
          <cell r="F2747" t="str">
            <v>Aceite Tamaño Pequeño</v>
          </cell>
        </row>
        <row r="2748">
          <cell r="F2748" t="str">
            <v>Aceite Oil Pack</v>
          </cell>
        </row>
        <row r="2749">
          <cell r="F2749" t="str">
            <v>Aceite 3 En 1</v>
          </cell>
        </row>
        <row r="2750">
          <cell r="F2750" t="str">
            <v>Aceite Mobil Xhp</v>
          </cell>
        </row>
        <row r="2751">
          <cell r="F2751" t="str">
            <v>Aceite De Motor Hp20W50</v>
          </cell>
        </row>
        <row r="2752">
          <cell r="F2752" t="str">
            <v>PRODUCTOS QUÍMICOS EX</v>
          </cell>
        </row>
        <row r="2754">
          <cell r="F2754" t="str">
            <v xml:space="preserve">PRODUCTOS MEDICOS Y </v>
          </cell>
        </row>
        <row r="2755">
          <cell r="F2755" t="str">
            <v>ARTÍCULOS MÉDICOS</v>
          </cell>
        </row>
        <row r="2756">
          <cell r="F2756" t="str">
            <v>PRODUCTOS QUIMICOS</v>
          </cell>
        </row>
        <row r="2757">
          <cell r="F2757" t="str">
            <v xml:space="preserve">Liquido Para Bateria -Agua </v>
          </cell>
        </row>
        <row r="2758">
          <cell r="F2758" t="str">
            <v xml:space="preserve">Alcohol Isopropilico Caneca X55 </v>
          </cell>
        </row>
        <row r="2759">
          <cell r="F2759" t="str">
            <v xml:space="preserve">Alcohol Isopropilico *** Repetido </v>
          </cell>
        </row>
        <row r="2760">
          <cell r="F2760" t="str">
            <v>Blankrola</v>
          </cell>
        </row>
        <row r="2761">
          <cell r="F2761" t="str">
            <v>Thinner</v>
          </cell>
        </row>
        <row r="2762">
          <cell r="F2762" t="str">
            <v>Offset In Roller Desensitizer Abdick</v>
          </cell>
        </row>
        <row r="2763">
          <cell r="F2763" t="str">
            <v>Removedor Gestetner</v>
          </cell>
        </row>
        <row r="2764">
          <cell r="F2764" t="str">
            <v>Removedor Ricofax</v>
          </cell>
        </row>
        <row r="2765">
          <cell r="F2765" t="str">
            <v xml:space="preserve">Revelador Kodalith Fotografias </v>
          </cell>
        </row>
        <row r="2766">
          <cell r="F2766" t="str">
            <v xml:space="preserve">Revelador Negativo Para Planchas </v>
          </cell>
        </row>
        <row r="2767">
          <cell r="F2767" t="str">
            <v>Revelador Negativo Ricofax (1Kl)</v>
          </cell>
        </row>
        <row r="2768">
          <cell r="F2768" t="str">
            <v xml:space="preserve">Revelador Negativo Superlith </v>
          </cell>
        </row>
        <row r="2769">
          <cell r="F2769" t="str">
            <v xml:space="preserve">Revelador Fotocomponedora </v>
          </cell>
        </row>
        <row r="2770">
          <cell r="F2770" t="str">
            <v xml:space="preserve">Revelador Negativo Planchas Kodak </v>
          </cell>
        </row>
        <row r="2771">
          <cell r="F2771" t="str">
            <v xml:space="preserve">Revelador Negativo Planchas Kodak </v>
          </cell>
        </row>
        <row r="2772">
          <cell r="F2772" t="str">
            <v xml:space="preserve">Revelador Negativo Planchas Ref. </v>
          </cell>
        </row>
        <row r="2773">
          <cell r="F2773" t="str">
            <v xml:space="preserve">Revelador Negativo Para Pelicula </v>
          </cell>
        </row>
        <row r="2774">
          <cell r="F2774" t="str">
            <v xml:space="preserve">Revelador Positivo Para Planchas </v>
          </cell>
        </row>
        <row r="2775">
          <cell r="F2775" t="str">
            <v xml:space="preserve">Revelador Pelicula Camara Ref. </v>
          </cell>
        </row>
        <row r="2776">
          <cell r="F2776" t="str">
            <v>Revelador Tack Wash Adhesive</v>
          </cell>
        </row>
        <row r="2777">
          <cell r="F2777" t="str">
            <v xml:space="preserve">Revelador Negativo Para Planchas </v>
          </cell>
        </row>
        <row r="2778">
          <cell r="F2778" t="str">
            <v xml:space="preserve">Revelador De Planchas Negativas </v>
          </cell>
        </row>
        <row r="2779">
          <cell r="F2779" t="str">
            <v xml:space="preserve">Revelador Para Planchas Negativas </v>
          </cell>
        </row>
        <row r="2780">
          <cell r="F2780" t="str">
            <v xml:space="preserve">Revelador Para Procesador Loge </v>
          </cell>
        </row>
        <row r="2781">
          <cell r="F2781" t="str">
            <v>Revelador Para Planchas Negativas</v>
          </cell>
        </row>
        <row r="2782">
          <cell r="F2782" t="str">
            <v>Ferricianuro De Potasio</v>
          </cell>
        </row>
        <row r="2783">
          <cell r="F2783" t="str">
            <v xml:space="preserve">Fijador Dupont Fotocomponedora </v>
          </cell>
        </row>
        <row r="2784">
          <cell r="F2784" t="str">
            <v>Fijador Kodak Ra-3000</v>
          </cell>
        </row>
        <row r="2785">
          <cell r="F2785" t="str">
            <v xml:space="preserve">Offset In Roller Conditioner </v>
          </cell>
        </row>
        <row r="2786">
          <cell r="F2786" t="str">
            <v>Fijador Para Procesador Loge Line</v>
          </cell>
        </row>
        <row r="2787">
          <cell r="F2787" t="str">
            <v>Fijador Artistico En Spray</v>
          </cell>
        </row>
        <row r="2788">
          <cell r="F2788" t="str">
            <v xml:space="preserve">Solucion Ricoh Para Plancha </v>
          </cell>
        </row>
        <row r="2789">
          <cell r="F2789" t="str">
            <v xml:space="preserve">Solucion Fuente Concentrada </v>
          </cell>
        </row>
        <row r="2790">
          <cell r="F2790" t="str">
            <v>Solucion Fuente Ref-40</v>
          </cell>
        </row>
        <row r="2791">
          <cell r="F2791" t="str">
            <v>Solucion Fuente Ref-Fs045</v>
          </cell>
        </row>
        <row r="2792">
          <cell r="F2792" t="str">
            <v>Solucion Fuente Ref-Kcp-8416.</v>
          </cell>
        </row>
        <row r="2793">
          <cell r="F2793" t="str">
            <v xml:space="preserve">Solucion Fuente Kodak Clean Print X </v>
          </cell>
        </row>
        <row r="2794">
          <cell r="F2794" t="str">
            <v>Solucion Fuente Ref-Qs-125.</v>
          </cell>
        </row>
        <row r="2795">
          <cell r="F2795" t="str">
            <v>Solucion Fuente Versi Varn</v>
          </cell>
        </row>
        <row r="2796">
          <cell r="F2796" t="str">
            <v>Varn Revitol</v>
          </cell>
        </row>
        <row r="2797">
          <cell r="F2797" t="str">
            <v>Glicerina (No Utilizar)</v>
          </cell>
        </row>
        <row r="2798">
          <cell r="F2798" t="str">
            <v>Glicerina</v>
          </cell>
        </row>
        <row r="2799">
          <cell r="F2799" t="str">
            <v>Brillametal</v>
          </cell>
        </row>
        <row r="2800">
          <cell r="F2800" t="str">
            <v>Glicerina</v>
          </cell>
        </row>
        <row r="2801">
          <cell r="F2801" t="str">
            <v>Glicerina</v>
          </cell>
        </row>
        <row r="2802">
          <cell r="F2802" t="str">
            <v>PETROLEO Y COMBUSTIBLES DERIVADOS EXENTO</v>
          </cell>
        </row>
        <row r="2804">
          <cell r="F2804" t="str">
            <v>PETROLEO,DERIVADOS Y AFINES</v>
          </cell>
        </row>
        <row r="2805">
          <cell r="F2805" t="str">
            <v xml:space="preserve">PETROLEO Y COMBUSTIBLES </v>
          </cell>
        </row>
        <row r="2806">
          <cell r="F2806" t="str">
            <v>Gasolina Parque Automotor</v>
          </cell>
        </row>
        <row r="2807">
          <cell r="F2807" t="str">
            <v>A.C.P.M</v>
          </cell>
        </row>
        <row r="2808">
          <cell r="F2808" t="str">
            <v>Petroleo Caneca X 55 Galones</v>
          </cell>
        </row>
        <row r="2809">
          <cell r="F2809" t="str">
            <v>UTILES Y ACCESORIOS ASEO</v>
          </cell>
        </row>
        <row r="2810">
          <cell r="F2810" t="str">
            <v>PRODUCTOS DETERGENTES</v>
          </cell>
        </row>
        <row r="2811">
          <cell r="F2811" t="str">
            <v>PRODUCTOS LIMPIADORES</v>
          </cell>
        </row>
        <row r="2812">
          <cell r="F2812" t="str">
            <v>PRODUCTOS HIGIENICOS</v>
          </cell>
        </row>
        <row r="2813">
          <cell r="F2813" t="str">
            <v xml:space="preserve">PRODUCTOS AMBIENTADORES, </v>
          </cell>
        </row>
        <row r="2814">
          <cell r="F2814" t="str">
            <v>VIVERES Y RANCHO</v>
          </cell>
        </row>
        <row r="2815">
          <cell r="F2815" t="str">
            <v xml:space="preserve">PRODUCTOS PARA </v>
          </cell>
        </row>
        <row r="2816">
          <cell r="F2816" t="str">
            <v xml:space="preserve">UTILES Y ACCESORIOS PARA </v>
          </cell>
        </row>
        <row r="2817">
          <cell r="F2817" t="str">
            <v>Filtros Para Caretas De Proteccion</v>
          </cell>
        </row>
        <row r="2818">
          <cell r="F2818" t="str">
            <v>Franela En Retal X Kilo</v>
          </cell>
        </row>
        <row r="2819">
          <cell r="F2819" t="str">
            <v>Aros Para Greca</v>
          </cell>
        </row>
        <row r="2820">
          <cell r="F2820" t="str">
            <v>Repuesto Para Thermos</v>
          </cell>
        </row>
        <row r="2821">
          <cell r="F2821" t="str">
            <v>Filtros Para Greca De Libra</v>
          </cell>
        </row>
        <row r="2822">
          <cell r="F2822" t="str">
            <v xml:space="preserve">Filtros Desechables Para Cafeteras </v>
          </cell>
        </row>
        <row r="2823">
          <cell r="F2823" t="str">
            <v xml:space="preserve">Filtros Desechables Para Cafeteras </v>
          </cell>
        </row>
        <row r="2824">
          <cell r="F2824" t="str">
            <v xml:space="preserve">Chupas Con Sus Resortes Para </v>
          </cell>
        </row>
        <row r="2825">
          <cell r="F2825" t="str">
            <v>Chupas Para Greca</v>
          </cell>
        </row>
        <row r="2826">
          <cell r="F2826" t="str">
            <v>Churrusco Para Tubo Nivel Greca</v>
          </cell>
        </row>
        <row r="2827">
          <cell r="F2827" t="str">
            <v>Bayetilla</v>
          </cell>
        </row>
        <row r="2828">
          <cell r="F2828" t="str">
            <v>Baldes Plasticos</v>
          </cell>
        </row>
        <row r="2829">
          <cell r="F2829" t="str">
            <v>Tapete Para Baño</v>
          </cell>
        </row>
        <row r="2830">
          <cell r="F2830" t="str">
            <v xml:space="preserve">Cepillo De Mano Para Lavar Llantas, </v>
          </cell>
        </row>
        <row r="2831">
          <cell r="F2831" t="str">
            <v xml:space="preserve">Escoba Para Lavar Autos (No </v>
          </cell>
        </row>
        <row r="2832">
          <cell r="F2832" t="str">
            <v xml:space="preserve">Cepillo Para Lavar Llantas Base En </v>
          </cell>
        </row>
        <row r="2833">
          <cell r="F2833" t="str">
            <v xml:space="preserve">Cepillo De Mano Base En Madera </v>
          </cell>
        </row>
        <row r="2834">
          <cell r="F2834" t="str">
            <v>Cepillo De Mano Base Plastica</v>
          </cell>
        </row>
        <row r="2835">
          <cell r="F2835" t="str">
            <v>Escobas Para Lavar Autos</v>
          </cell>
        </row>
        <row r="2836">
          <cell r="F2836" t="str">
            <v>Tapaoidos De Caucho</v>
          </cell>
        </row>
        <row r="2837">
          <cell r="F2837" t="str">
            <v>Tapoidos De Caucho</v>
          </cell>
        </row>
        <row r="2838">
          <cell r="F2838" t="str">
            <v>Careta Protectora De Ojoss</v>
          </cell>
        </row>
        <row r="2839">
          <cell r="F2839" t="str">
            <v>Canasta Plastica Con Manija</v>
          </cell>
        </row>
        <row r="2840">
          <cell r="F2840" t="str">
            <v>Protector Auditivo</v>
          </cell>
        </row>
        <row r="2841">
          <cell r="F2841" t="str">
            <v>Protector Respiratorio</v>
          </cell>
        </row>
        <row r="2842">
          <cell r="F2842" t="str">
            <v xml:space="preserve">Cartucho Para Respirador Vapores </v>
          </cell>
        </row>
        <row r="2843">
          <cell r="F2843" t="str">
            <v>Grata Acerada</v>
          </cell>
        </row>
        <row r="2844">
          <cell r="F2844" t="str">
            <v>Vasos De Cristal</v>
          </cell>
        </row>
        <row r="2845">
          <cell r="F2845" t="str">
            <v>Vasos Plasticos (No Utilizar)</v>
          </cell>
        </row>
        <row r="2846">
          <cell r="F2846" t="str">
            <v>Vasos 7 Onzas Plasticos</v>
          </cell>
        </row>
        <row r="2847">
          <cell r="F2847" t="str">
            <v xml:space="preserve">Vasos De Cristal 8 Onzas Grandes </v>
          </cell>
        </row>
        <row r="2848">
          <cell r="F2848" t="str">
            <v xml:space="preserve">Vasos Desechable Para Tinto Caja X </v>
          </cell>
        </row>
        <row r="2849">
          <cell r="F2849" t="str">
            <v>Thermo De 1 Litro</v>
          </cell>
        </row>
        <row r="2850">
          <cell r="F2850" t="str">
            <v xml:space="preserve">Mezcladores Para Cafe Redondos </v>
          </cell>
        </row>
        <row r="2851">
          <cell r="F2851" t="str">
            <v>Bases Para Vasos Desechables</v>
          </cell>
        </row>
        <row r="2852">
          <cell r="F2852" t="str">
            <v>Plato Tortero</v>
          </cell>
        </row>
        <row r="2853">
          <cell r="F2853" t="str">
            <v>Cuchara Metalica Para Tinto</v>
          </cell>
        </row>
        <row r="2854">
          <cell r="F2854" t="str">
            <v>Destapador Metalico</v>
          </cell>
        </row>
        <row r="2855">
          <cell r="F2855" t="str">
            <v>Tenedor Metalico Grande</v>
          </cell>
        </row>
        <row r="2856">
          <cell r="F2856" t="str">
            <v>Tenedor Metalico Pequeño</v>
          </cell>
        </row>
        <row r="2857">
          <cell r="F2857" t="str">
            <v>Copa Champañeras</v>
          </cell>
        </row>
        <row r="2858">
          <cell r="F2858" t="str">
            <v>Pocillos Tinteros</v>
          </cell>
        </row>
        <row r="2859">
          <cell r="F2859" t="str">
            <v>Pocillo Y Plato Para Tinto</v>
          </cell>
        </row>
        <row r="2860">
          <cell r="F2860" t="str">
            <v>Bandeja En Aluminio</v>
          </cell>
        </row>
        <row r="2861">
          <cell r="F2861" t="str">
            <v>Bandeja Metalica</v>
          </cell>
        </row>
        <row r="2862">
          <cell r="F2862" t="str">
            <v>Copa Para Vino Blanco</v>
          </cell>
        </row>
        <row r="2863">
          <cell r="F2863" t="str">
            <v>Copa Para Vino Tinto</v>
          </cell>
        </row>
        <row r="2864">
          <cell r="F2864" t="str">
            <v>Copa De Vino Para Agua</v>
          </cell>
        </row>
        <row r="2865">
          <cell r="F2865" t="str">
            <v>Pala En Aluminio</v>
          </cell>
        </row>
        <row r="2866">
          <cell r="F2866" t="str">
            <v>Pinza En Aluminio</v>
          </cell>
        </row>
        <row r="2867">
          <cell r="F2867" t="str">
            <v>Platos Hondos Ceramica Blanca</v>
          </cell>
        </row>
        <row r="2868">
          <cell r="F2868" t="str">
            <v>Platos Pandos Ceramica Blanca</v>
          </cell>
        </row>
        <row r="2869">
          <cell r="F2869" t="str">
            <v xml:space="preserve">Tazas Hondas En Porcelana Color </v>
          </cell>
        </row>
        <row r="2870">
          <cell r="F2870" t="str">
            <v>Tenedor En Acero Inoxidable</v>
          </cell>
        </row>
        <row r="2871">
          <cell r="F2871" t="str">
            <v>Vaso De Cristal</v>
          </cell>
        </row>
        <row r="2872">
          <cell r="F2872" t="str">
            <v>Vaso Roco En Vidrio</v>
          </cell>
        </row>
        <row r="2873">
          <cell r="F2873" t="str">
            <v>Colador 14 Cms Poliest.</v>
          </cell>
        </row>
        <row r="2874">
          <cell r="F2874" t="str">
            <v xml:space="preserve">Plato Y Pocillo Para Tinto (No </v>
          </cell>
        </row>
        <row r="2875">
          <cell r="F2875" t="str">
            <v>Vaso Cristal Liso Grande</v>
          </cell>
        </row>
        <row r="2876">
          <cell r="F2876" t="str">
            <v>Vaso Cristal Liso Mediano</v>
          </cell>
        </row>
        <row r="2877">
          <cell r="F2877" t="str">
            <v>Tarro Plastico Litro</v>
          </cell>
        </row>
        <row r="2878">
          <cell r="F2878" t="str">
            <v>Recipiente Plastico 4000 Cc</v>
          </cell>
        </row>
        <row r="2879">
          <cell r="F2879" t="str">
            <v>Garrafa En Plastico De 5 Galones</v>
          </cell>
        </row>
        <row r="2880">
          <cell r="F2880" t="str">
            <v xml:space="preserve">Envase Cilindrico Campana Pet </v>
          </cell>
        </row>
        <row r="2881">
          <cell r="F2881" t="str">
            <v>PRODUCTOS DETERGENTES</v>
          </cell>
        </row>
        <row r="2883">
          <cell r="F2883" t="str">
            <v xml:space="preserve">Detergente En Polvo Marca Top, </v>
          </cell>
        </row>
        <row r="2884">
          <cell r="F2884" t="str">
            <v xml:space="preserve">Detergente En Polvo Bolsa X250 </v>
          </cell>
        </row>
        <row r="2885">
          <cell r="F2885" t="str">
            <v>PRODUCTOS LIMPIADORES</v>
          </cell>
        </row>
        <row r="2887">
          <cell r="F2887" t="str">
            <v>Limpiador Planchas Negativas 3M</v>
          </cell>
        </row>
        <row r="2888">
          <cell r="F2888" t="str">
            <v>Polvo Antirrepinte R-23</v>
          </cell>
        </row>
        <row r="2889">
          <cell r="F2889" t="str">
            <v xml:space="preserve">Limpiador De Rodillos Y Mantillas </v>
          </cell>
        </row>
        <row r="2890">
          <cell r="F2890" t="str">
            <v xml:space="preserve">Limpiador Removedor Para </v>
          </cell>
        </row>
        <row r="2891">
          <cell r="F2891" t="str">
            <v xml:space="preserve">Limpiador De Rodillos Y Mantillas </v>
          </cell>
        </row>
        <row r="2892">
          <cell r="F2892" t="str">
            <v>Limpiador Policlean</v>
          </cell>
        </row>
        <row r="2893">
          <cell r="F2893" t="str">
            <v>PRODUCTOS HIGIENICOS</v>
          </cell>
        </row>
        <row r="2895">
          <cell r="F2895" t="str">
            <v xml:space="preserve">Tapabocas Triple Tela Azul Con </v>
          </cell>
        </row>
        <row r="2896">
          <cell r="F2896" t="str">
            <v>Toallas Para Manos (No Utilizar)</v>
          </cell>
        </row>
        <row r="2897">
          <cell r="F2897" t="str">
            <v xml:space="preserve">Tela De Toalla Color Blanco (No </v>
          </cell>
        </row>
        <row r="2898">
          <cell r="F2898" t="str">
            <v>Tela De Toalla Color Blanco</v>
          </cell>
        </row>
        <row r="2899">
          <cell r="F2899" t="str">
            <v>VIVERES Y RANCHO</v>
          </cell>
        </row>
        <row r="2901">
          <cell r="F2901" t="str">
            <v xml:space="preserve">Cera Vista Simoniz X 225 Gramos </v>
          </cell>
        </row>
        <row r="2902">
          <cell r="F2902" t="str">
            <v xml:space="preserve">Silicona Marca Tortuga X 10 0Nzas </v>
          </cell>
        </row>
        <row r="2903">
          <cell r="F2903" t="str">
            <v xml:space="preserve">Ambientador Ruleta Marca Simoniz </v>
          </cell>
        </row>
        <row r="2904">
          <cell r="F2904" t="str">
            <v xml:space="preserve">Rubi Blanco En Crema X 255 Cm3 </v>
          </cell>
        </row>
        <row r="2905">
          <cell r="F2905" t="str">
            <v>Ambientador Ruleta</v>
          </cell>
        </row>
        <row r="2906">
          <cell r="F2906" t="str">
            <v>Cera Vista X 225 Gramos</v>
          </cell>
        </row>
        <row r="2907">
          <cell r="F2907" t="str">
            <v>Rubi Blanco Crema X 255 Cm3</v>
          </cell>
        </row>
        <row r="2908">
          <cell r="F2908" t="str">
            <v>Silicona Rally</v>
          </cell>
        </row>
        <row r="2909">
          <cell r="F2909" t="str">
            <v>Cera Simonix</v>
          </cell>
        </row>
        <row r="2910">
          <cell r="F2910" t="str">
            <v>ARTÍCULOS MÉDICOS</v>
          </cell>
        </row>
        <row r="2912">
          <cell r="F2912" t="str">
            <v>Algodon</v>
          </cell>
        </row>
        <row r="2913">
          <cell r="F2913" t="str">
            <v>Isodine Espuma</v>
          </cell>
        </row>
        <row r="2914">
          <cell r="F2914" t="str">
            <v>Isodine Solucion</v>
          </cell>
        </row>
        <row r="2915">
          <cell r="F2915" t="str">
            <v>Buscapina Compuesta</v>
          </cell>
        </row>
        <row r="2916">
          <cell r="F2916" t="str">
            <v>Alivium F.</v>
          </cell>
        </row>
        <row r="2917">
          <cell r="F2917" t="str">
            <v>Ibuprofeno 400 Mg</v>
          </cell>
        </row>
        <row r="2918">
          <cell r="F2918" t="str">
            <v>Mebucaina Pastillas</v>
          </cell>
        </row>
        <row r="2919">
          <cell r="F2919" t="str">
            <v>Feldene Gel 40 Grs</v>
          </cell>
        </row>
        <row r="2920">
          <cell r="F2920" t="str">
            <v>Dolex Tabletas</v>
          </cell>
        </row>
        <row r="2921">
          <cell r="F2921" t="str">
            <v>Curas</v>
          </cell>
        </row>
        <row r="2922">
          <cell r="F2922" t="str">
            <v>Esparadrapo Micropore</v>
          </cell>
        </row>
        <row r="2923">
          <cell r="F2923" t="str">
            <v>Aspirina Efervescente</v>
          </cell>
        </row>
        <row r="2924">
          <cell r="F2924" t="str">
            <v>Guantes De Cirugia</v>
          </cell>
        </row>
        <row r="2925">
          <cell r="F2925" t="str">
            <v>Algod0N 25 Gramos</v>
          </cell>
        </row>
        <row r="2926">
          <cell r="F2926" t="str">
            <v>Alcohol Antiseptico</v>
          </cell>
        </row>
        <row r="2927">
          <cell r="F2927" t="str">
            <v>Alka Seltzer</v>
          </cell>
        </row>
        <row r="2928">
          <cell r="F2928" t="str">
            <v>Gasa</v>
          </cell>
        </row>
        <row r="2929">
          <cell r="F2929" t="str">
            <v>Advil</v>
          </cell>
        </row>
        <row r="2930">
          <cell r="F2930" t="str">
            <v>Gotas Lacrimales</v>
          </cell>
        </row>
        <row r="2931">
          <cell r="F2931" t="str">
            <v>Milanta Pastillas</v>
          </cell>
        </row>
        <row r="2932">
          <cell r="F2932" t="str">
            <v>Aspirina X100 Tabletas</v>
          </cell>
        </row>
        <row r="2933">
          <cell r="F2933" t="str">
            <v>Lomotil</v>
          </cell>
        </row>
        <row r="2934">
          <cell r="F2934" t="str">
            <v>Noxpirin Ultra</v>
          </cell>
        </row>
        <row r="2935">
          <cell r="F2935" t="str">
            <v>Sulfaplata X 30 Gramos</v>
          </cell>
        </row>
        <row r="2936">
          <cell r="F2936" t="str">
            <v>Termometro Oral</v>
          </cell>
        </row>
        <row r="2937">
          <cell r="F2937" t="str">
            <v>Vendas Supertex</v>
          </cell>
        </row>
        <row r="2938">
          <cell r="F2938" t="str">
            <v>Bajalenguas</v>
          </cell>
        </row>
        <row r="2939">
          <cell r="F2939" t="str">
            <v>Guantes Esteril</v>
          </cell>
        </row>
        <row r="2940">
          <cell r="F2940" t="str">
            <v>Aplicadores De Algodon</v>
          </cell>
        </row>
        <row r="2941">
          <cell r="F2941" t="str">
            <v xml:space="preserve">Vendas Elasticas De 4 Pulgadas De </v>
          </cell>
        </row>
        <row r="2942">
          <cell r="F2942" t="str">
            <v>Copitos En Madera</v>
          </cell>
        </row>
        <row r="2943">
          <cell r="F2943" t="str">
            <v>Decadron Gotas Oftalmicas</v>
          </cell>
        </row>
        <row r="2944">
          <cell r="F2944" t="str">
            <v>Esparadrapo Mediano</v>
          </cell>
        </row>
        <row r="2945">
          <cell r="F2945" t="str">
            <v>Isodine Espuma</v>
          </cell>
        </row>
        <row r="2946">
          <cell r="F2946" t="str">
            <v>Alcohol Mediano</v>
          </cell>
        </row>
        <row r="2947">
          <cell r="F2947" t="str">
            <v>Alcohol Pequeño</v>
          </cell>
        </row>
        <row r="2948">
          <cell r="F2948" t="str">
            <v>Apositos Para Ojos</v>
          </cell>
        </row>
        <row r="2949">
          <cell r="F2949" t="str">
            <v>Suero Fisiologico</v>
          </cell>
        </row>
        <row r="2950">
          <cell r="F2950" t="str">
            <v>Copitos</v>
          </cell>
        </row>
        <row r="2951">
          <cell r="F2951" t="str">
            <v>Ditopax X50 Tabletas</v>
          </cell>
        </row>
        <row r="2952">
          <cell r="F2952" t="str">
            <v>Acetaminofen</v>
          </cell>
        </row>
        <row r="2953">
          <cell r="F2953" t="str">
            <v>Piroxican</v>
          </cell>
        </row>
        <row r="2954">
          <cell r="F2954" t="str">
            <v>Algodon Cirufax X Libra</v>
          </cell>
        </row>
        <row r="2955">
          <cell r="F2955" t="str">
            <v>PRENDAS DE VESTIR</v>
          </cell>
        </row>
        <row r="2957">
          <cell r="F2957" t="str">
            <v>Falda Para Dama</v>
          </cell>
        </row>
        <row r="2958">
          <cell r="F2958" t="str">
            <v xml:space="preserve">Falda En Chalis Para Dama (No </v>
          </cell>
        </row>
        <row r="2959">
          <cell r="F2959" t="str">
            <v>Faldas Azules Con Rayas Blancas</v>
          </cell>
        </row>
        <row r="2960">
          <cell r="F2960" t="str">
            <v xml:space="preserve">Falda Azul Con Rayas Blanca (Talla </v>
          </cell>
        </row>
        <row r="2961">
          <cell r="F2961" t="str">
            <v>Camisa Para Hombre</v>
          </cell>
        </row>
        <row r="2962">
          <cell r="F2962" t="str">
            <v>Camisa Para Hombre (No Utilizar)</v>
          </cell>
        </row>
        <row r="2963">
          <cell r="F2963" t="str">
            <v xml:space="preserve">Camiseta Cuello Redondo En </v>
          </cell>
        </row>
        <row r="2964">
          <cell r="F2964" t="str">
            <v xml:space="preserve">Camiseta Cuello Redondo En </v>
          </cell>
        </row>
        <row r="2965">
          <cell r="F2965" t="str">
            <v xml:space="preserve">Camiseta Blanca Tipo Polo Con </v>
          </cell>
        </row>
        <row r="2966">
          <cell r="F2966" t="str">
            <v xml:space="preserve">Camisetas Cuello Redondo En </v>
          </cell>
        </row>
        <row r="2967">
          <cell r="F2967" t="str">
            <v xml:space="preserve">Blusas Para Dama (Trabajo) (No </v>
          </cell>
        </row>
        <row r="2968">
          <cell r="F2968" t="str">
            <v xml:space="preserve">Blusas En Chalis Para Dama (No </v>
          </cell>
        </row>
        <row r="2969">
          <cell r="F2969" t="str">
            <v>Blusas Para Dama En Seda</v>
          </cell>
        </row>
        <row r="2970">
          <cell r="F2970" t="str">
            <v xml:space="preserve">Blusas En Dacron Para Dama (No </v>
          </cell>
        </row>
        <row r="2971">
          <cell r="F2971" t="str">
            <v>Vestido Sastre Para Dama</v>
          </cell>
        </row>
        <row r="2972">
          <cell r="F2972" t="str">
            <v>Vestido En Paño Para Hombre</v>
          </cell>
        </row>
        <row r="2973">
          <cell r="F2973" t="str">
            <v xml:space="preserve">Vestido Sastre Para Dama En Tres </v>
          </cell>
        </row>
        <row r="2974">
          <cell r="F2974" t="str">
            <v>Pantalon Para Dama</v>
          </cell>
        </row>
        <row r="2975">
          <cell r="F2975" t="str">
            <v>Pantalon Para Hombre</v>
          </cell>
        </row>
        <row r="2976">
          <cell r="F2976" t="str">
            <v>Buso Diferentes Colores</v>
          </cell>
        </row>
        <row r="2977">
          <cell r="F2977" t="str">
            <v>Gabardina</v>
          </cell>
        </row>
        <row r="2978">
          <cell r="F2978" t="str">
            <v>ACCESORIOS PARA VESTUARIO</v>
          </cell>
        </row>
        <row r="2980">
          <cell r="F2980" t="str">
            <v>Cinturon Protector De Columna</v>
          </cell>
        </row>
        <row r="2981">
          <cell r="F2981" t="str">
            <v>Corbatas Para Caballero</v>
          </cell>
        </row>
        <row r="2982">
          <cell r="F2982" t="str">
            <v xml:space="preserve">Morral Negro (Documentos </v>
          </cell>
        </row>
        <row r="2983">
          <cell r="F2983" t="str">
            <v>PRENDAS DE TRABAJO Y PROTECCIÓN</v>
          </cell>
        </row>
        <row r="2985">
          <cell r="F2985" t="str">
            <v xml:space="preserve">Bata Tipo Electricista Con </v>
          </cell>
        </row>
        <row r="2986">
          <cell r="F2986" t="str">
            <v>Bata Tres Cuartos Oscura</v>
          </cell>
        </row>
        <row r="2987">
          <cell r="F2987" t="str">
            <v>Delantal Grande</v>
          </cell>
        </row>
        <row r="2988">
          <cell r="F2988" t="str">
            <v>Overol De Trabajo Enterizo</v>
          </cell>
        </row>
        <row r="2989">
          <cell r="F2989" t="str">
            <v>Petos En Tela</v>
          </cell>
        </row>
        <row r="2990">
          <cell r="F2990" t="str">
            <v>Gafas Protectoras Para La Vista</v>
          </cell>
        </row>
        <row r="2991">
          <cell r="F2991" t="str">
            <v>Guante Algodon E Hilaza Pvc</v>
          </cell>
        </row>
        <row r="2992">
          <cell r="F2992" t="str">
            <v>Guantes Blancos</v>
          </cell>
        </row>
        <row r="2993">
          <cell r="F2993" t="str">
            <v>Guantes Industriales Electricista</v>
          </cell>
        </row>
        <row r="2994">
          <cell r="F2994" t="str">
            <v>Muñecas Para Uso Del Mouse</v>
          </cell>
        </row>
        <row r="2995">
          <cell r="F2995" t="str">
            <v>CALZADO</v>
          </cell>
        </row>
        <row r="2997">
          <cell r="F2997" t="str">
            <v>Zapatos Para Hombre</v>
          </cell>
        </row>
        <row r="2998">
          <cell r="F2998" t="str">
            <v>Zapatos Para Dama</v>
          </cell>
        </row>
        <row r="2999">
          <cell r="F2999" t="str">
            <v>Botas Campesinas (No Utilizar)</v>
          </cell>
        </row>
        <row r="3000">
          <cell r="F3000" t="str">
            <v>Bota En Cuero Media Caña</v>
          </cell>
        </row>
        <row r="3001">
          <cell r="F3001" t="str">
            <v>Bota Dielectrica</v>
          </cell>
        </row>
        <row r="3002">
          <cell r="F3002" t="str">
            <v>Botas De Seguridad</v>
          </cell>
        </row>
        <row r="3003">
          <cell r="F3003" t="str">
            <v>ARTICULO INSTITUCIONAL Y PROMOCIONAL</v>
          </cell>
        </row>
        <row r="3005">
          <cell r="F3005" t="str">
            <v xml:space="preserve">Medalla En Crisol Oro, Plata Y </v>
          </cell>
        </row>
        <row r="3006">
          <cell r="F3006" t="str">
            <v xml:space="preserve">Cinta Acrilica, Con Rosquetas Para </v>
          </cell>
        </row>
        <row r="3007">
          <cell r="F3007" t="str">
            <v>Angeles En Pasta</v>
          </cell>
        </row>
        <row r="3008">
          <cell r="F3008" t="str">
            <v>INCENTIVOS, BONOS Y TARJETAS</v>
          </cell>
        </row>
        <row r="3010">
          <cell r="F3010" t="str">
            <v>Aromaticas</v>
          </cell>
        </row>
        <row r="3011">
          <cell r="F3011" t="str">
            <v>Azucar Dietetico</v>
          </cell>
        </row>
        <row r="3012">
          <cell r="F3012" t="str">
            <v>Azucar (Bolsa Por 200 Sobres)</v>
          </cell>
        </row>
        <row r="3013">
          <cell r="F3013" t="str">
            <v>Cafe</v>
          </cell>
        </row>
        <row r="3014">
          <cell r="F3014" t="str">
            <v>Te</v>
          </cell>
        </row>
        <row r="3015">
          <cell r="F3015" t="str">
            <v>DECORACIONES Y ARTICULOS PARA FESTIVIDAD</v>
          </cell>
        </row>
        <row r="3017">
          <cell r="F3017" t="str">
            <v>Pie De Arbol</v>
          </cell>
        </row>
        <row r="3018">
          <cell r="F3018" t="str">
            <v>Cadena De Arbol</v>
          </cell>
        </row>
        <row r="3019">
          <cell r="F3019" t="str">
            <v>Instalacion Colores</v>
          </cell>
        </row>
        <row r="3020">
          <cell r="F3020" t="str">
            <v>Moño En Costal Dorados</v>
          </cell>
        </row>
        <row r="3021">
          <cell r="F3021" t="str">
            <v>EDIFICACIONES -LOCALES</v>
          </cell>
        </row>
        <row r="3023">
          <cell r="F3023" t="str">
            <v>LOCALES</v>
          </cell>
        </row>
        <row r="3024">
          <cell r="F3024" t="str">
            <v>Local</v>
          </cell>
        </row>
        <row r="3025">
          <cell r="F3025" t="str">
            <v>EDIFICACIONES OFICINAS</v>
          </cell>
        </row>
        <row r="3027">
          <cell r="F3027" t="str">
            <v>OFICINAS</v>
          </cell>
        </row>
        <row r="3028">
          <cell r="F3028" t="str">
            <v>Oficina</v>
          </cell>
        </row>
        <row r="3029">
          <cell r="F3029" t="str">
            <v>EDIFICIOS Y CASAS   -EDIFICACIONES</v>
          </cell>
        </row>
        <row r="3031">
          <cell r="F3031" t="str">
            <v>EDIFICIOS Y CASAS</v>
          </cell>
        </row>
        <row r="3032">
          <cell r="F3032" t="str">
            <v>Edificio</v>
          </cell>
        </row>
        <row r="3033">
          <cell r="F3033" t="str">
            <v>EQUIPO DE COMPUTACION</v>
          </cell>
        </row>
        <row r="3035">
          <cell r="F3035" t="str">
            <v xml:space="preserve">SERVIDORES O EQUIPOS DE </v>
          </cell>
        </row>
        <row r="3036">
          <cell r="F3036" t="str">
            <v>Servidor</v>
          </cell>
        </row>
        <row r="3037">
          <cell r="F3037" t="str">
            <v xml:space="preserve">DESKTOPS O EQUIPOS DE </v>
          </cell>
        </row>
        <row r="3038">
          <cell r="F3038" t="str">
            <v>Monitor</v>
          </cell>
        </row>
        <row r="3039">
          <cell r="F3039" t="str">
            <v>Computador</v>
          </cell>
        </row>
        <row r="3040">
          <cell r="F3040" t="str">
            <v>Cpu</v>
          </cell>
        </row>
        <row r="3041">
          <cell r="F3041" t="str">
            <v xml:space="preserve">NOTEBOOKS O EQUIPOS </v>
          </cell>
        </row>
        <row r="3042">
          <cell r="F3042" t="str">
            <v>Computador Portatil</v>
          </cell>
        </row>
        <row r="3043">
          <cell r="F3043" t="str">
            <v xml:space="preserve">NETBOOKS O EQUIPOS </v>
          </cell>
        </row>
        <row r="3044">
          <cell r="F3044" t="str">
            <v xml:space="preserve">EQUIPOS DE IMPRESIÓN Y </v>
          </cell>
        </row>
        <row r="3045">
          <cell r="F3045" t="str">
            <v>Impresora</v>
          </cell>
        </row>
        <row r="3046">
          <cell r="F3046" t="str">
            <v>Scanner</v>
          </cell>
        </row>
        <row r="3047">
          <cell r="F3047" t="str">
            <v xml:space="preserve">OTROS DISPOSITIVOS </v>
          </cell>
        </row>
        <row r="3048">
          <cell r="F3048" t="str">
            <v>Tablero Interactivo</v>
          </cell>
        </row>
        <row r="3049">
          <cell r="F3049" t="str">
            <v>Ups</v>
          </cell>
        </row>
        <row r="3050">
          <cell r="F3050" t="str">
            <v>Enrutador</v>
          </cell>
        </row>
        <row r="3051">
          <cell r="F3051" t="str">
            <v>Hub 3Com</v>
          </cell>
        </row>
        <row r="3052">
          <cell r="F3052" t="str">
            <v>Moddem</v>
          </cell>
        </row>
        <row r="3053">
          <cell r="F3053" t="str">
            <v>Super Stack</v>
          </cell>
        </row>
        <row r="3054">
          <cell r="F3054" t="str">
            <v>Estabilizador Supresor De Picos</v>
          </cell>
        </row>
        <row r="3055">
          <cell r="F3055" t="str">
            <v>Switch</v>
          </cell>
        </row>
        <row r="3056">
          <cell r="F3056" t="str">
            <v>Gateway</v>
          </cell>
        </row>
        <row r="3057">
          <cell r="F3057" t="str">
            <v>EQUIPO DE RECREACION Y DEPORTE</v>
          </cell>
        </row>
        <row r="3059">
          <cell r="F3059" t="str">
            <v>DOTACIONES</v>
          </cell>
        </row>
        <row r="3060">
          <cell r="F3060" t="str">
            <v>PRENDAS DE VESTIR Y CALZADO</v>
          </cell>
        </row>
        <row r="3061">
          <cell r="F3061" t="str">
            <v>ACCESORIOS PARA VESTUARIO</v>
          </cell>
        </row>
        <row r="3062">
          <cell r="F3062" t="str">
            <v xml:space="preserve">PRENDAS DE TRABAJO Y </v>
          </cell>
        </row>
        <row r="3063">
          <cell r="F3063" t="str">
            <v>CALZADO</v>
          </cell>
        </row>
        <row r="3064">
          <cell r="F3064" t="str">
            <v xml:space="preserve">PRODUCTOS PARA PROGRAMAS </v>
          </cell>
        </row>
        <row r="3065">
          <cell r="F3065" t="str">
            <v xml:space="preserve">REGALOS INSTITUCIONALES Y </v>
          </cell>
        </row>
        <row r="3066">
          <cell r="F3066" t="str">
            <v xml:space="preserve">INCENTIVOS, BONOS Y </v>
          </cell>
        </row>
        <row r="3067">
          <cell r="F3067" t="str">
            <v xml:space="preserve">DECORACIONES Y ARTICULOS </v>
          </cell>
        </row>
        <row r="3068">
          <cell r="F3068" t="str">
            <v>EQUIPO DE TRANSPORTE TRACCION ELEVACION</v>
          </cell>
        </row>
        <row r="3070">
          <cell r="F3070" t="str">
            <v>AUTOMOVILES</v>
          </cell>
        </row>
        <row r="3071">
          <cell r="F3071" t="str">
            <v>Camioneta</v>
          </cell>
        </row>
        <row r="3072">
          <cell r="F3072" t="str">
            <v>Vehiculo Tipo Sedan</v>
          </cell>
        </row>
        <row r="3073">
          <cell r="F3073" t="str">
            <v>ASCENSORES</v>
          </cell>
        </row>
        <row r="3074">
          <cell r="F3074" t="str">
            <v>EQUIPOS PARA AUTOMOVILES</v>
          </cell>
        </row>
        <row r="3075">
          <cell r="F3075" t="str">
            <v>Gato Hidraulico</v>
          </cell>
        </row>
        <row r="3076">
          <cell r="F3076" t="str">
            <v xml:space="preserve">OTROS EQUIPOS DE TRACCION </v>
          </cell>
        </row>
        <row r="3077">
          <cell r="F3077" t="str">
            <v>Garaventa</v>
          </cell>
        </row>
        <row r="3078">
          <cell r="F3078" t="str">
            <v>EQUIPO MEDICO Y CIENTIFICO MEDICO</v>
          </cell>
        </row>
        <row r="3080">
          <cell r="F3080" t="str">
            <v>INSTRUMENTAL MÉDICO</v>
          </cell>
        </row>
        <row r="3081">
          <cell r="F3081" t="str">
            <v>Tensiometro</v>
          </cell>
        </row>
        <row r="3082">
          <cell r="F3082" t="str">
            <v>Botiquin</v>
          </cell>
        </row>
        <row r="3083">
          <cell r="F3083" t="str">
            <v>Camilla</v>
          </cell>
        </row>
        <row r="3084">
          <cell r="F3084" t="str">
            <v>Compresor</v>
          </cell>
        </row>
        <row r="3085">
          <cell r="F3085" t="str">
            <v>Equipo De Rayos X</v>
          </cell>
        </row>
        <row r="3086">
          <cell r="F3086" t="str">
            <v>INSTRUMENTAL ODONTOLOGICO</v>
          </cell>
        </row>
        <row r="3087">
          <cell r="F3087" t="str">
            <v>Portamesa Instrumental</v>
          </cell>
        </row>
        <row r="3088">
          <cell r="F3088" t="str">
            <v>Unidad Odontologica</v>
          </cell>
        </row>
        <row r="3089">
          <cell r="F3089" t="str">
            <v>Vair</v>
          </cell>
        </row>
        <row r="3090">
          <cell r="F3090" t="str">
            <v>Horno Esterilizador</v>
          </cell>
        </row>
        <row r="3091">
          <cell r="F3091" t="str">
            <v>Lampara Rayo X</v>
          </cell>
        </row>
        <row r="3092">
          <cell r="F3092" t="str">
            <v>MOBILIARIO MEDICO</v>
          </cell>
        </row>
        <row r="3093">
          <cell r="F3093" t="str">
            <v>EQUIPO Y MAQUINARIA DE OFICINA</v>
          </cell>
        </row>
        <row r="3095">
          <cell r="F3095" t="str">
            <v xml:space="preserve">MAQUINARIA DE LECTORA </v>
          </cell>
        </row>
        <row r="3096">
          <cell r="F3096" t="str">
            <v>Lectora Optica</v>
          </cell>
        </row>
        <row r="3097">
          <cell r="F3097" t="str">
            <v>Aire Acondicionado</v>
          </cell>
        </row>
        <row r="3098">
          <cell r="F3098" t="str">
            <v>Bomba De Agua</v>
          </cell>
        </row>
        <row r="3099">
          <cell r="F3099" t="str">
            <v>Extractor De Humedad</v>
          </cell>
        </row>
        <row r="3100">
          <cell r="F3100" t="str">
            <v>Maquina Para Marmolina</v>
          </cell>
        </row>
        <row r="3101">
          <cell r="F3101" t="str">
            <v>Dispositivo De Control De Acceso</v>
          </cell>
        </row>
        <row r="3102">
          <cell r="F3102" t="str">
            <v>Andamio</v>
          </cell>
        </row>
        <row r="3103">
          <cell r="F3103" t="str">
            <v>Reflector</v>
          </cell>
        </row>
        <row r="3104">
          <cell r="F3104" t="str">
            <v xml:space="preserve">MAQUINARIA Y EQUIPO DE ASEO </v>
          </cell>
        </row>
        <row r="3105">
          <cell r="F3105" t="str">
            <v>Compresor</v>
          </cell>
        </row>
        <row r="3106">
          <cell r="F3106" t="str">
            <v>Cortadora De Disco</v>
          </cell>
        </row>
        <row r="3107">
          <cell r="F3107" t="str">
            <v>Escalera</v>
          </cell>
        </row>
        <row r="3108">
          <cell r="F3108" t="str">
            <v>Esmeril</v>
          </cell>
        </row>
        <row r="3109">
          <cell r="F3109" t="str">
            <v>Espejo Convexo</v>
          </cell>
        </row>
        <row r="3110">
          <cell r="F3110" t="str">
            <v>Panel De Control</v>
          </cell>
        </row>
        <row r="3111">
          <cell r="F3111" t="str">
            <v>Pinza Amperimetrica</v>
          </cell>
        </row>
        <row r="3112">
          <cell r="F3112" t="str">
            <v>Pistola De Impacto</v>
          </cell>
        </row>
        <row r="3113">
          <cell r="F3113" t="str">
            <v>Prensa De Banco</v>
          </cell>
        </row>
        <row r="3114">
          <cell r="F3114" t="str">
            <v>Pulidora De Disco</v>
          </cell>
        </row>
        <row r="3115">
          <cell r="F3115" t="str">
            <v>Taladro</v>
          </cell>
        </row>
        <row r="3116">
          <cell r="F3116" t="str">
            <v xml:space="preserve">MAQUINARIA Y EQUIPO DE </v>
          </cell>
        </row>
        <row r="3117">
          <cell r="F3117" t="str">
            <v>Bascula Electronica</v>
          </cell>
        </row>
        <row r="3118">
          <cell r="F3118" t="str">
            <v>Balanza</v>
          </cell>
        </row>
        <row r="3119">
          <cell r="F3119" t="str">
            <v>Zorra Metalica</v>
          </cell>
        </row>
        <row r="3120">
          <cell r="F3120" t="str">
            <v>Dataloger</v>
          </cell>
        </row>
        <row r="3121">
          <cell r="F3121" t="str">
            <v xml:space="preserve">EQUIPO Y MAQUINARIA DE </v>
          </cell>
        </row>
        <row r="3122">
          <cell r="F3122" t="str">
            <v>ACTIVOS FIJOS</v>
          </cell>
        </row>
        <row r="3123">
          <cell r="F3123" t="str">
            <v xml:space="preserve">BIENES ENTREGADOS A </v>
          </cell>
        </row>
        <row r="3124">
          <cell r="F3124" t="str">
            <v>EDIFICACIONES</v>
          </cell>
        </row>
        <row r="3125">
          <cell r="F3125" t="str">
            <v xml:space="preserve">EQUIPOS DE COMUNICACIÓN Y </v>
          </cell>
        </row>
        <row r="3126">
          <cell r="F3126" t="str">
            <v xml:space="preserve">EQUIPOS DE TRANSPORTE, </v>
          </cell>
        </row>
        <row r="3127">
          <cell r="F3127" t="str">
            <v>EQUIPO MÉDICO Y CIENTÍFICO</v>
          </cell>
        </row>
        <row r="3128">
          <cell r="F3128" t="str">
            <v>MAQUINARIA Y EQUIPO</v>
          </cell>
        </row>
        <row r="3129">
          <cell r="F3129" t="str">
            <v xml:space="preserve">MUEBLES, ENSERES Y EQUIPO </v>
          </cell>
        </row>
        <row r="3130">
          <cell r="F3130" t="str">
            <v>EQUIPOS DE COMUNICACION</v>
          </cell>
        </row>
        <row r="3132">
          <cell r="F3132" t="str">
            <v xml:space="preserve">EQUIPOS DE </v>
          </cell>
        </row>
        <row r="3133">
          <cell r="F3133" t="str">
            <v>Bloqueadores Telefonicos</v>
          </cell>
        </row>
        <row r="3134">
          <cell r="F3134" t="str">
            <v>Celular</v>
          </cell>
        </row>
        <row r="3135">
          <cell r="F3135" t="str">
            <v>Conmutador</v>
          </cell>
        </row>
        <row r="3136">
          <cell r="F3136" t="str">
            <v>Diadema</v>
          </cell>
        </row>
        <row r="3137">
          <cell r="F3137" t="str">
            <v>Fax</v>
          </cell>
        </row>
        <row r="3138">
          <cell r="F3138" t="str">
            <v>Telefono Inalambrico</v>
          </cell>
        </row>
        <row r="3139">
          <cell r="F3139" t="str">
            <v>Telefono Ip</v>
          </cell>
        </row>
        <row r="3140">
          <cell r="F3140" t="str">
            <v>Telefono De Utp</v>
          </cell>
        </row>
        <row r="3141">
          <cell r="F3141" t="str">
            <v xml:space="preserve">EQUIPOS DE COMUNICACIÓN </v>
          </cell>
        </row>
        <row r="3142">
          <cell r="F3142" t="str">
            <v>Citifono</v>
          </cell>
        </row>
        <row r="3143">
          <cell r="F3143" t="str">
            <v>Intercomunicador</v>
          </cell>
        </row>
        <row r="3144">
          <cell r="F3144" t="str">
            <v>EQUIPOS DE CONSTRUCCION</v>
          </cell>
        </row>
        <row r="3146">
          <cell r="F3146" t="str">
            <v xml:space="preserve">EQUIPO DE CONSTRUCCION Y </v>
          </cell>
        </row>
        <row r="3147">
          <cell r="F3147" t="str">
            <v>EQUIPOS DE RESTAURANTE Y CAFETERIA</v>
          </cell>
        </row>
        <row r="3149">
          <cell r="F3149" t="str">
            <v xml:space="preserve">EQUIPOS DE RESTAURANTE Y </v>
          </cell>
        </row>
        <row r="3150">
          <cell r="F3150" t="str">
            <v>EQUIPOS ELECTRICOS</v>
          </cell>
        </row>
        <row r="3151">
          <cell r="F3151" t="str">
            <v>Brilladora Electrica</v>
          </cell>
        </row>
        <row r="3152">
          <cell r="F3152" t="str">
            <v>Cafetera Electrica</v>
          </cell>
        </row>
        <row r="3153">
          <cell r="F3153" t="str">
            <v>Calefactor Electrico</v>
          </cell>
        </row>
        <row r="3154">
          <cell r="F3154" t="str">
            <v>Cocineta Electrica</v>
          </cell>
        </row>
        <row r="3155">
          <cell r="F3155" t="str">
            <v>Deshidratador</v>
          </cell>
        </row>
        <row r="3156">
          <cell r="F3156" t="str">
            <v>Refrigerador</v>
          </cell>
        </row>
        <row r="3157">
          <cell r="F3157" t="str">
            <v>Envasadora Volumetrica</v>
          </cell>
        </row>
        <row r="3158">
          <cell r="F3158" t="str">
            <v>Estufa Electrica</v>
          </cell>
        </row>
        <row r="3159">
          <cell r="F3159" t="str">
            <v>Estufa De Gasolina</v>
          </cell>
        </row>
        <row r="3160">
          <cell r="F3160" t="str">
            <v>Freidora</v>
          </cell>
        </row>
        <row r="3161">
          <cell r="F3161" t="str">
            <v>Greca</v>
          </cell>
        </row>
        <row r="3162">
          <cell r="F3162" t="str">
            <v>Hielera</v>
          </cell>
        </row>
        <row r="3163">
          <cell r="F3163" t="str">
            <v>Horno Electrico</v>
          </cell>
        </row>
        <row r="3164">
          <cell r="F3164" t="str">
            <v>Horno Microhondas</v>
          </cell>
        </row>
        <row r="3165">
          <cell r="F3165" t="str">
            <v>Horno Para Panaderia</v>
          </cell>
        </row>
        <row r="3166">
          <cell r="F3166" t="str">
            <v>Lavaplatos Electrico</v>
          </cell>
        </row>
        <row r="3167">
          <cell r="F3167" t="str">
            <v>Licuadora</v>
          </cell>
        </row>
        <row r="3168">
          <cell r="F3168" t="str">
            <v>Plancha Asadora</v>
          </cell>
        </row>
        <row r="3169">
          <cell r="F3169" t="str">
            <v>Sanduchera Electrica</v>
          </cell>
        </row>
        <row r="3170">
          <cell r="F3170" t="str">
            <v>Aspiradora</v>
          </cell>
        </row>
        <row r="3171">
          <cell r="F3171" t="str">
            <v>Hidrolavadora</v>
          </cell>
        </row>
        <row r="3172">
          <cell r="F3172" t="str">
            <v>MOBILIARIO DE RESTAURANTE</v>
          </cell>
        </row>
        <row r="3173">
          <cell r="F3173" t="str">
            <v>Alacena</v>
          </cell>
        </row>
        <row r="3174">
          <cell r="F3174" t="str">
            <v>Armario</v>
          </cell>
        </row>
        <row r="3175">
          <cell r="F3175" t="str">
            <v>Baranda</v>
          </cell>
        </row>
        <row r="3176">
          <cell r="F3176" t="str">
            <v>Campana Extractora</v>
          </cell>
        </row>
        <row r="3177">
          <cell r="F3177" t="str">
            <v>Candelabro De Mesa</v>
          </cell>
        </row>
        <row r="3178">
          <cell r="F3178" t="str">
            <v>Carro Auxiliar De Cafeteria</v>
          </cell>
        </row>
        <row r="3179">
          <cell r="F3179" t="str">
            <v xml:space="preserve">UTENSILIOS Y ACCESORIOS DE </v>
          </cell>
        </row>
        <row r="3180">
          <cell r="F3180" t="str">
            <v>MUEBLES Y ENSERES</v>
          </cell>
        </row>
        <row r="3182">
          <cell r="F3182" t="str">
            <v>MUEBLES Y ENSERES</v>
          </cell>
        </row>
        <row r="3183">
          <cell r="F3183" t="str">
            <v>Mesa De Ping Pong</v>
          </cell>
        </row>
        <row r="3184">
          <cell r="F3184" t="str">
            <v>Rana</v>
          </cell>
        </row>
        <row r="3185">
          <cell r="F3185" t="str">
            <v>Caja Fuerte</v>
          </cell>
        </row>
        <row r="3186">
          <cell r="F3186" t="str">
            <v>Archivador</v>
          </cell>
        </row>
        <row r="3187">
          <cell r="F3187" t="str">
            <v>Armario</v>
          </cell>
        </row>
        <row r="3188">
          <cell r="F3188" t="str">
            <v>Asta</v>
          </cell>
        </row>
        <row r="3189">
          <cell r="F3189" t="str">
            <v>Atril</v>
          </cell>
        </row>
        <row r="3190">
          <cell r="F3190" t="str">
            <v>Banca</v>
          </cell>
        </row>
        <row r="3191">
          <cell r="F3191" t="str">
            <v>Base Para Mesa</v>
          </cell>
        </row>
        <row r="3192">
          <cell r="F3192" t="str">
            <v>Biblioteca</v>
          </cell>
        </row>
        <row r="3193">
          <cell r="F3193" t="str">
            <v>Butaco</v>
          </cell>
        </row>
        <row r="3194">
          <cell r="F3194" t="str">
            <v>Carro Auxiliar De Cafeteria</v>
          </cell>
        </row>
        <row r="3195">
          <cell r="F3195" t="str">
            <v>Cartelera</v>
          </cell>
        </row>
        <row r="3196">
          <cell r="F3196" t="str">
            <v>Casillero</v>
          </cell>
        </row>
        <row r="3197">
          <cell r="F3197" t="str">
            <v>Escritorio</v>
          </cell>
        </row>
        <row r="3198">
          <cell r="F3198" t="str">
            <v>Estante</v>
          </cell>
        </row>
        <row r="3199">
          <cell r="F3199" t="str">
            <v>Extintor</v>
          </cell>
        </row>
        <row r="3200">
          <cell r="F3200" t="str">
            <v>Gabinete</v>
          </cell>
        </row>
        <row r="3201">
          <cell r="F3201" t="str">
            <v>Gavetero</v>
          </cell>
        </row>
        <row r="3202">
          <cell r="F3202" t="str">
            <v>Locker</v>
          </cell>
        </row>
        <row r="3203">
          <cell r="F3203" t="str">
            <v>Mesa Auxiliar</v>
          </cell>
        </row>
        <row r="3204">
          <cell r="F3204" t="str">
            <v>Mesa Cuadrada</v>
          </cell>
        </row>
        <row r="3205">
          <cell r="F3205" t="str">
            <v>Mesa De Centro</v>
          </cell>
        </row>
        <row r="3206">
          <cell r="F3206" t="str">
            <v>Mesa Hexagonal</v>
          </cell>
        </row>
        <row r="3207">
          <cell r="F3207" t="str">
            <v>Mesa Modular</v>
          </cell>
        </row>
        <row r="3208">
          <cell r="F3208" t="str">
            <v>Mesa Para Computador</v>
          </cell>
        </row>
        <row r="3209">
          <cell r="F3209" t="str">
            <v>Mesa Para Dibujo</v>
          </cell>
        </row>
        <row r="3210">
          <cell r="F3210" t="str">
            <v>Mesa Para Impresora</v>
          </cell>
        </row>
        <row r="3211">
          <cell r="F3211" t="str">
            <v>Mesa Para Maquina De Escribir</v>
          </cell>
        </row>
        <row r="3212">
          <cell r="F3212" t="str">
            <v>Mesa Para Televisor</v>
          </cell>
        </row>
        <row r="3213">
          <cell r="F3213" t="str">
            <v>Mesa Rectangular</v>
          </cell>
        </row>
        <row r="3214">
          <cell r="F3214" t="str">
            <v>Mesa Redonda</v>
          </cell>
        </row>
        <row r="3215">
          <cell r="F3215" t="str">
            <v>Mesa Triangular</v>
          </cell>
        </row>
        <row r="3216">
          <cell r="F3216" t="str">
            <v>Modulo Alcatraz</v>
          </cell>
        </row>
        <row r="3217">
          <cell r="F3217" t="str">
            <v>Mueble De Piso</v>
          </cell>
        </row>
        <row r="3218">
          <cell r="F3218" t="str">
            <v>Mueble Para Ctv</v>
          </cell>
        </row>
        <row r="3219">
          <cell r="F3219" t="str">
            <v>Papelera</v>
          </cell>
        </row>
        <row r="3220">
          <cell r="F3220" t="str">
            <v>Perchero</v>
          </cell>
        </row>
        <row r="3221">
          <cell r="F3221" t="str">
            <v>Planoteca</v>
          </cell>
        </row>
        <row r="3222">
          <cell r="F3222" t="str">
            <v>Poltrona</v>
          </cell>
        </row>
        <row r="3223">
          <cell r="F3223" t="str">
            <v>Rack</v>
          </cell>
        </row>
        <row r="3224">
          <cell r="F3224" t="str">
            <v>Repisa</v>
          </cell>
        </row>
        <row r="3225">
          <cell r="F3225" t="str">
            <v>Silla</v>
          </cell>
        </row>
        <row r="3226">
          <cell r="F3226" t="str">
            <v>Sillon</v>
          </cell>
        </row>
        <row r="3227">
          <cell r="F3227" t="str">
            <v>Archivo Rodante</v>
          </cell>
        </row>
        <row r="3228">
          <cell r="F3228" t="str">
            <v>Sofa</v>
          </cell>
        </row>
        <row r="3229">
          <cell r="F3229" t="str">
            <v>Tablero Acrilico</v>
          </cell>
        </row>
        <row r="3230">
          <cell r="F3230" t="str">
            <v>Tablero En Corcho</v>
          </cell>
        </row>
        <row r="3231">
          <cell r="F3231" t="str">
            <v>Ventilador</v>
          </cell>
        </row>
        <row r="3232">
          <cell r="F3232" t="str">
            <v>Vitrina</v>
          </cell>
        </row>
        <row r="3233">
          <cell r="F3233" t="str">
            <v>Mesa Para Impresora</v>
          </cell>
        </row>
        <row r="3234">
          <cell r="F3234" t="str">
            <v>Superficie Chapilla</v>
          </cell>
        </row>
        <row r="3235">
          <cell r="F3235" t="str">
            <v>Fichero Metalico</v>
          </cell>
        </row>
        <row r="3236">
          <cell r="F3236" t="str">
            <v>Cenicero De Piso</v>
          </cell>
        </row>
        <row r="3237">
          <cell r="F3237" t="str">
            <v>Mapas En Cuadro</v>
          </cell>
        </row>
        <row r="3238">
          <cell r="F3238" t="str">
            <v>Cartelera Informativa</v>
          </cell>
        </row>
        <row r="3239">
          <cell r="F3239" t="str">
            <v>Estructura En H</v>
          </cell>
        </row>
        <row r="3240">
          <cell r="F3240" t="str">
            <v>Cuadro</v>
          </cell>
        </row>
        <row r="3241">
          <cell r="F3241" t="str">
            <v xml:space="preserve">PERSIANAS CORTINAS Y </v>
          </cell>
        </row>
        <row r="3242">
          <cell r="F3242" t="str">
            <v>Persiana</v>
          </cell>
        </row>
        <row r="3243">
          <cell r="F3243" t="str">
            <v>TAPETES, PISOS Y ALFOMBRAS</v>
          </cell>
        </row>
        <row r="3244">
          <cell r="F3244" t="str">
            <v>Alfombra</v>
          </cell>
        </row>
        <row r="3245">
          <cell r="F3245" t="str">
            <v>SUPERFICIES MODULARES</v>
          </cell>
        </row>
        <row r="3246">
          <cell r="F3246" t="str">
            <v>Superficie Rectangular</v>
          </cell>
        </row>
        <row r="3247">
          <cell r="F3247" t="str">
            <v>Bandeja Portateclado</v>
          </cell>
        </row>
        <row r="3248">
          <cell r="F3248" t="str">
            <v>Superficie Redonda</v>
          </cell>
        </row>
        <row r="3249">
          <cell r="F3249" t="str">
            <v>Superficie Cuadrada</v>
          </cell>
        </row>
        <row r="3250">
          <cell r="F3250" t="str">
            <v>Superficie En L</v>
          </cell>
        </row>
        <row r="3251">
          <cell r="F3251" t="str">
            <v>DIVISIONES MODULARES</v>
          </cell>
        </row>
        <row r="3252">
          <cell r="F3252" t="str">
            <v>Panel</v>
          </cell>
        </row>
        <row r="3253">
          <cell r="F3253" t="str">
            <v>Pantalla</v>
          </cell>
        </row>
        <row r="3254">
          <cell r="F3254" t="str">
            <v xml:space="preserve">STANDS, EXHIBIDORES Y </v>
          </cell>
        </row>
        <row r="3255">
          <cell r="F3255" t="str">
            <v>Stand</v>
          </cell>
        </row>
        <row r="3256">
          <cell r="F3256" t="str">
            <v>Exhibidor</v>
          </cell>
        </row>
        <row r="3257">
          <cell r="F3257" t="str">
            <v>Mueble Publicitario</v>
          </cell>
        </row>
        <row r="3258">
          <cell r="F3258" t="str">
            <v>Estabilizador</v>
          </cell>
        </row>
        <row r="3259">
          <cell r="F3259" t="str">
            <v>Calculadora</v>
          </cell>
        </row>
        <row r="3260">
          <cell r="F3260" t="str">
            <v>Destructor De Papel</v>
          </cell>
        </row>
        <row r="3261">
          <cell r="F3261" t="str">
            <v>Maquina De Escribir</v>
          </cell>
        </row>
        <row r="3262">
          <cell r="F3262" t="str">
            <v>Anilladora</v>
          </cell>
        </row>
        <row r="3263">
          <cell r="F3263" t="str">
            <v>Calefactor</v>
          </cell>
        </row>
        <row r="3264">
          <cell r="F3264" t="str">
            <v>Equipo De Sonido</v>
          </cell>
        </row>
        <row r="3265">
          <cell r="F3265" t="str">
            <v>Guillotina</v>
          </cell>
        </row>
        <row r="3266">
          <cell r="F3266" t="str">
            <v>EQUIPO DE AUDIO Y VIDEO</v>
          </cell>
        </row>
        <row r="3267">
          <cell r="F3267" t="str">
            <v>Camara Fotografica</v>
          </cell>
        </row>
        <row r="3268">
          <cell r="F3268" t="str">
            <v>Betamax</v>
          </cell>
        </row>
        <row r="3269">
          <cell r="F3269" t="str">
            <v>Camara De Video</v>
          </cell>
        </row>
        <row r="3270">
          <cell r="F3270" t="str">
            <v>Equipo De Sonido</v>
          </cell>
        </row>
        <row r="3271">
          <cell r="F3271" t="str">
            <v>Grabadora Periodistica</v>
          </cell>
        </row>
        <row r="3272">
          <cell r="F3272" t="str">
            <v>Televisor</v>
          </cell>
        </row>
        <row r="3273">
          <cell r="F3273" t="str">
            <v>Reproductor De Vhs</v>
          </cell>
        </row>
        <row r="3274">
          <cell r="F3274" t="str">
            <v>Video Beam</v>
          </cell>
        </row>
        <row r="3275">
          <cell r="F3275" t="str">
            <v>TERRENOS</v>
          </cell>
        </row>
        <row r="3277">
          <cell r="F3277" t="str">
            <v>TERRENOS</v>
          </cell>
        </row>
        <row r="3278">
          <cell r="F3278" t="str">
            <v>INGRESOS PRESTACION SERVICIOS 16%</v>
          </cell>
        </row>
        <row r="3280">
          <cell r="F3280" t="str">
            <v>Evaluaciones</v>
          </cell>
        </row>
        <row r="3281">
          <cell r="F3281" t="str">
            <v>Expedicion de Certificados</v>
          </cell>
        </row>
        <row r="3282">
          <cell r="F3282" t="str">
            <v>Talleres</v>
          </cell>
        </row>
        <row r="3283">
          <cell r="F3283" t="str">
            <v>Conratos Gobierno</v>
          </cell>
        </row>
        <row r="3284">
          <cell r="F3284" t="str">
            <v>VENTA</v>
          </cell>
        </row>
        <row r="3285">
          <cell r="F3285" t="str">
            <v xml:space="preserve">INGRESOS PRESTACION </v>
          </cell>
        </row>
        <row r="3286">
          <cell r="F3286" t="str">
            <v xml:space="preserve">INGRESOS PRESTACION </v>
          </cell>
        </row>
        <row r="3287">
          <cell r="F3287" t="str">
            <v>ESTUDIOS Y PROYECTOS</v>
          </cell>
        </row>
        <row r="3289">
          <cell r="F3289" t="str">
            <v>GENERALES</v>
          </cell>
        </row>
        <row r="3290">
          <cell r="F3290" t="str">
            <v xml:space="preserve">Servicios de Investigacion en </v>
          </cell>
        </row>
        <row r="3291">
          <cell r="F3291" t="str">
            <v>SERVICIOS</v>
          </cell>
        </row>
        <row r="3292">
          <cell r="F3292" t="str">
            <v>ESTUDIOS Y PROYECTOS</v>
          </cell>
        </row>
        <row r="3293">
          <cell r="F3293" t="str">
            <v>Estudios y Proyectos</v>
          </cell>
        </row>
        <row r="3294">
          <cell r="F3294" t="str">
            <v xml:space="preserve">COMISION, HONORARIOS Y </v>
          </cell>
        </row>
        <row r="3295">
          <cell r="F3295" t="str">
            <v>VIGILANCIA Y SEGURIDAD</v>
          </cell>
        </row>
        <row r="3296">
          <cell r="F3296" t="str">
            <v>MATERIALES Y SUMINISTROS</v>
          </cell>
        </row>
        <row r="3297">
          <cell r="F3297" t="str">
            <v>MANTENIMIENTO</v>
          </cell>
        </row>
        <row r="3298">
          <cell r="F3298" t="str">
            <v>REPARACIONES</v>
          </cell>
        </row>
        <row r="3299">
          <cell r="F3299" t="str">
            <v>SERVICIOS PUBLICOS</v>
          </cell>
        </row>
        <row r="3300">
          <cell r="F3300" t="str">
            <v>ARRENDAMIENTO</v>
          </cell>
        </row>
        <row r="3301">
          <cell r="F3301" t="str">
            <v>VIATICOS Y GASTOS DE VIAJE</v>
          </cell>
        </row>
        <row r="3302">
          <cell r="F3302" t="str">
            <v>PUBLICIDAD Y PROPAGANDA</v>
          </cell>
        </row>
        <row r="3303">
          <cell r="F3303" t="str">
            <v xml:space="preserve">IMPRESOS, PUBLICACIONES, </v>
          </cell>
        </row>
        <row r="3304">
          <cell r="F3304" t="str">
            <v>FOTOCOPIAS</v>
          </cell>
        </row>
        <row r="3305">
          <cell r="F3305" t="str">
            <v xml:space="preserve">COMUNICACIONES Y </v>
          </cell>
        </row>
        <row r="3306">
          <cell r="F3306" t="str">
            <v>SEGUROS GENERALES</v>
          </cell>
        </row>
        <row r="3307">
          <cell r="F3307" t="str">
            <v>IMPREVISTOS</v>
          </cell>
        </row>
        <row r="3308">
          <cell r="F3308" t="str">
            <v>COMBUSTIBLES Y LUBRICANTES</v>
          </cell>
        </row>
        <row r="3309">
          <cell r="F3309" t="str">
            <v xml:space="preserve">SERVICIOS DE ASEO, CAFETERIA </v>
          </cell>
        </row>
        <row r="3310">
          <cell r="F3310" t="str">
            <v>GASTOS LEGALES</v>
          </cell>
        </row>
        <row r="3311">
          <cell r="F3311" t="str">
            <v>OTROS GASTOS GENERALES</v>
          </cell>
        </row>
        <row r="3312">
          <cell r="F3312" t="str">
            <v>MATERIALES Y SUMINISTROS</v>
          </cell>
        </row>
        <row r="3314">
          <cell r="F3314" t="str">
            <v>Materiales y Suministros</v>
          </cell>
        </row>
        <row r="3315">
          <cell r="F3315" t="str">
            <v>MANTENIMIENTO</v>
          </cell>
        </row>
        <row r="3317">
          <cell r="F3317" t="str">
            <v xml:space="preserve">Construcción de edificios completos </v>
          </cell>
        </row>
        <row r="3318">
          <cell r="F3318" t="str">
            <v xml:space="preserve">Mantenimiento y reparación de </v>
          </cell>
        </row>
        <row r="3319">
          <cell r="F3319" t="str">
            <v>Servicio de mantenimiento</v>
          </cell>
        </row>
        <row r="3320">
          <cell r="F3320" t="str">
            <v xml:space="preserve">Servicios de acondicionamiento de </v>
          </cell>
        </row>
        <row r="3321">
          <cell r="F3321" t="str">
            <v xml:space="preserve">Servicios de Mantenimiento de </v>
          </cell>
        </row>
        <row r="3322">
          <cell r="F3322" t="str">
            <v xml:space="preserve">Servicios de mantenimiento para </v>
          </cell>
        </row>
        <row r="3323">
          <cell r="F3323" t="str">
            <v xml:space="preserve">Eliminación de desperdicios, aguas </v>
          </cell>
        </row>
        <row r="3324">
          <cell r="F3324" t="str">
            <v>Mantenimiento</v>
          </cell>
        </row>
        <row r="3325">
          <cell r="F3325" t="str">
            <v>REPARACIONES</v>
          </cell>
        </row>
        <row r="3327">
          <cell r="F3327" t="str">
            <v>Reparaciones</v>
          </cell>
        </row>
        <row r="3328">
          <cell r="F3328" t="str">
            <v>VIATICOS Y GASTOS DE VIAJE VIATICOS</v>
          </cell>
        </row>
        <row r="3330">
          <cell r="F3330" t="str">
            <v xml:space="preserve">Actividades de agencias de viajes, </v>
          </cell>
        </row>
        <row r="3331">
          <cell r="F3331" t="str">
            <v xml:space="preserve">Otros tipos de transporte no regular </v>
          </cell>
        </row>
        <row r="3332">
          <cell r="F3332" t="str">
            <v>Viaticos Y Gastos De Viaje Viaticos</v>
          </cell>
        </row>
        <row r="3333">
          <cell r="F3333" t="str">
            <v>VIATICOS Y GASTOS DE VIAJE PASAJES</v>
          </cell>
        </row>
        <row r="3335">
          <cell r="F3335" t="str">
            <v>Viaticos Y Gastos De Viaje Pasajes</v>
          </cell>
        </row>
        <row r="3336">
          <cell r="F3336" t="str">
            <v>OTROS GTOS GENER GTOS LEGAL Y NOTARIAL</v>
          </cell>
        </row>
        <row r="3338">
          <cell r="F3338" t="str">
            <v xml:space="preserve">Otros Gastos Generales Gastos </v>
          </cell>
        </row>
        <row r="3339">
          <cell r="F3339" t="str">
            <v>OTROS GTOS GENERALES ADMON DE EDIFICIOS</v>
          </cell>
        </row>
        <row r="3341">
          <cell r="F3341" t="str">
            <v xml:space="preserve">Otros Gastos Generales </v>
          </cell>
        </row>
        <row r="3342">
          <cell r="F3342" t="str">
            <v>OTROS GTOS GENERALES BIENESTAR SOCIAL</v>
          </cell>
        </row>
        <row r="3344">
          <cell r="F3344" t="str">
            <v>Actividades de bienestar social</v>
          </cell>
        </row>
        <row r="3345">
          <cell r="F3345" t="str">
            <v xml:space="preserve">Actividades de logistica de eventos </v>
          </cell>
        </row>
        <row r="3346">
          <cell r="F3346" t="str">
            <v>Actividades deportivas</v>
          </cell>
        </row>
        <row r="3347">
          <cell r="F3347" t="str">
            <v xml:space="preserve">Actividades teatrales y musicales y </v>
          </cell>
        </row>
        <row r="3348">
          <cell r="F3348" t="str">
            <v xml:space="preserve">Otras actividades de entretenimiento </v>
          </cell>
        </row>
        <row r="3349">
          <cell r="F3349" t="str">
            <v xml:space="preserve">Otras actividades relacionadas con </v>
          </cell>
        </row>
        <row r="3350">
          <cell r="F3350" t="str">
            <v>Servicios médicos y odóntologos</v>
          </cell>
        </row>
        <row r="3351">
          <cell r="F3351" t="str">
            <v xml:space="preserve">Capcitacion Y Bienestar Social Y </v>
          </cell>
        </row>
        <row r="3352">
          <cell r="F3352" t="str">
            <v xml:space="preserve">Otros Gastos Generales Bienestar </v>
          </cell>
        </row>
        <row r="3353">
          <cell r="F3353" t="str">
            <v>OTROS GASTOS GENERALES PORTES Y TELEX</v>
          </cell>
        </row>
        <row r="3355">
          <cell r="F3355" t="str">
            <v xml:space="preserve">Otros Gastos Generales Portes Y </v>
          </cell>
        </row>
        <row r="3356">
          <cell r="F3356" t="str">
            <v>OTROS GASTOS GENERALES AVALUOS A PREDIOS</v>
          </cell>
        </row>
        <row r="3358">
          <cell r="F3358" t="str">
            <v xml:space="preserve">Otros Gastos Generales Avaluos A </v>
          </cell>
        </row>
        <row r="3359">
          <cell r="F3359" t="str">
            <v>OTROS GTS GNRL SERVI DE MICROFILMACION</v>
          </cell>
        </row>
        <row r="3361">
          <cell r="F3361" t="str">
            <v>Exhibición de films y videocintas</v>
          </cell>
        </row>
        <row r="3362">
          <cell r="F3362" t="str">
            <v xml:space="preserve">Otros Gastos Generales Servicio De </v>
          </cell>
        </row>
        <row r="3363">
          <cell r="F3363" t="str">
            <v>OTROS GASTOS GENERALES CERTIFICADOS</v>
          </cell>
        </row>
        <row r="3365">
          <cell r="F3365" t="str">
            <v xml:space="preserve">Otros Gastos Generales </v>
          </cell>
        </row>
        <row r="3366">
          <cell r="F3366" t="str">
            <v>OTROS GTOS GENER PLAN GESTION AMBIENTAL</v>
          </cell>
        </row>
        <row r="3368">
          <cell r="F3368" t="str">
            <v xml:space="preserve">Otros Gastos Generales Plan </v>
          </cell>
        </row>
        <row r="3369">
          <cell r="F3369" t="str">
            <v>OTROS GTOS GENER DISTRIB PUBLICACIONES</v>
          </cell>
        </row>
        <row r="3371">
          <cell r="F3371" t="str">
            <v xml:space="preserve">Otros Gastos Generales Distribucion </v>
          </cell>
        </row>
        <row r="3372">
          <cell r="F3372" t="str">
            <v>SERVICIOS PUBLICOS ENERGIA</v>
          </cell>
        </row>
        <row r="3374">
          <cell r="F3374" t="str">
            <v>Servicios Publicos Energia</v>
          </cell>
        </row>
        <row r="3375">
          <cell r="F3375" t="str">
            <v>SERVICIO ACUEDUCTO Y ALCANTARILLADO</v>
          </cell>
        </row>
        <row r="3377">
          <cell r="F3377" t="str">
            <v>Servicio Acueducto y Alcantarillado</v>
          </cell>
        </row>
        <row r="3378">
          <cell r="F3378" t="str">
            <v>SERVICIOS PUBLICOS TELEFONIA LOCAL</v>
          </cell>
        </row>
        <row r="3380">
          <cell r="F3380" t="str">
            <v>Servicios Publicos Telefonia local</v>
          </cell>
        </row>
        <row r="3381">
          <cell r="F3381" t="str">
            <v>SERVICIOS PUBLICOS TELEFONIA CELULAR</v>
          </cell>
        </row>
        <row r="3383">
          <cell r="F3383" t="str">
            <v>Servicios Publicos Telefonia Celular</v>
          </cell>
        </row>
        <row r="3384">
          <cell r="F3384" t="str">
            <v>SERVICIO DE ASEO</v>
          </cell>
        </row>
        <row r="3386">
          <cell r="F3386" t="str">
            <v>Servicio de Aseo</v>
          </cell>
        </row>
        <row r="3387">
          <cell r="F3387" t="str">
            <v>ARRENDAMIENTO</v>
          </cell>
        </row>
        <row r="3389">
          <cell r="F3389" t="str">
            <v>Almacenamiento y depósito</v>
          </cell>
        </row>
        <row r="3390">
          <cell r="F3390" t="str">
            <v xml:space="preserve">Arrendamiento de bienes muebles o </v>
          </cell>
        </row>
        <row r="3391">
          <cell r="F3391" t="str">
            <v xml:space="preserve">Hoteles; campamentos y otros tipos </v>
          </cell>
        </row>
        <row r="3392">
          <cell r="F3392" t="str">
            <v>Arrendamiento</v>
          </cell>
        </row>
        <row r="3393">
          <cell r="F3393" t="str">
            <v>PUBLICIDAD Y PROPAGANDA</v>
          </cell>
        </row>
        <row r="3395">
          <cell r="F3395" t="str">
            <v>Actividades de agencias de noticias</v>
          </cell>
        </row>
        <row r="3396">
          <cell r="F3396" t="str">
            <v>Servicios de publicidad</v>
          </cell>
        </row>
        <row r="3397">
          <cell r="F3397" t="str">
            <v>Publicidad y Propaganda</v>
          </cell>
        </row>
        <row r="3398">
          <cell r="F3398" t="str">
            <v>IMPRESOS,PUBLICAC,SUSCRIP Y AFILIAC</v>
          </cell>
        </row>
        <row r="3400">
          <cell r="F3400" t="str">
            <v>Actividades de fotografía</v>
          </cell>
        </row>
        <row r="3401">
          <cell r="F3401" t="str">
            <v xml:space="preserve">Edición de libros, folletos, partituras </v>
          </cell>
        </row>
        <row r="3402">
          <cell r="F3402" t="str">
            <v>Edición de materiales grabados</v>
          </cell>
        </row>
        <row r="3403">
          <cell r="F3403" t="str">
            <v xml:space="preserve">Edición de periódicos, revistas y </v>
          </cell>
        </row>
        <row r="3404">
          <cell r="F3404" t="str">
            <v>Otros trabajos de edición</v>
          </cell>
        </row>
        <row r="3405">
          <cell r="F3405" t="str">
            <v xml:space="preserve">Reproducción de materiales </v>
          </cell>
        </row>
        <row r="3406">
          <cell r="F3406" t="str">
            <v xml:space="preserve">Servicio de digitacion, diagramacion </v>
          </cell>
        </row>
        <row r="3407">
          <cell r="F3407" t="str">
            <v>Servicios de impresión</v>
          </cell>
        </row>
        <row r="3408">
          <cell r="F3408" t="str">
            <v>Impresos,Publicaciones,Suscripcion</v>
          </cell>
        </row>
        <row r="3409">
          <cell r="F3409" t="str">
            <v>FOTOCOPIAS</v>
          </cell>
        </row>
        <row r="3411">
          <cell r="F3411" t="str">
            <v xml:space="preserve">Servicio de fotocopia, anillado y </v>
          </cell>
        </row>
        <row r="3412">
          <cell r="F3412" t="str">
            <v>Fotocopias</v>
          </cell>
        </row>
        <row r="3413">
          <cell r="F3413" t="str">
            <v>COMUNICACIONES Y TRANSPORTES</v>
          </cell>
        </row>
        <row r="3415">
          <cell r="F3415" t="str">
            <v>Actividades de correo</v>
          </cell>
        </row>
        <row r="3416">
          <cell r="F3416" t="str">
            <v xml:space="preserve">Actividades de correo distintas de </v>
          </cell>
        </row>
        <row r="3417">
          <cell r="F3417" t="str">
            <v xml:space="preserve">Otros tipos de transporte regular de </v>
          </cell>
        </row>
        <row r="3418">
          <cell r="F3418" t="str">
            <v>Comunicaciones y Transportes</v>
          </cell>
        </row>
        <row r="3419">
          <cell r="F3419" t="str">
            <v>SEGUROS GENERALES</v>
          </cell>
        </row>
        <row r="3421">
          <cell r="F3421" t="str">
            <v xml:space="preserve">Servicios de asesoria en planes de </v>
          </cell>
        </row>
        <row r="3422">
          <cell r="F3422" t="str">
            <v>Seguros Generales</v>
          </cell>
        </row>
        <row r="3423">
          <cell r="F3423" t="str">
            <v>IMPREVISTOS</v>
          </cell>
        </row>
        <row r="3425">
          <cell r="F3425" t="str">
            <v>Imprevistos</v>
          </cell>
        </row>
        <row r="3426">
          <cell r="F3426" t="str">
            <v>COMBUSTIBLES Y LUBRICANTES</v>
          </cell>
        </row>
        <row r="3428">
          <cell r="F3428" t="str">
            <v>Combustibles y Lubricantes</v>
          </cell>
        </row>
        <row r="3429">
          <cell r="F3429" t="str">
            <v>GASTOS LEGALES</v>
          </cell>
        </row>
        <row r="3431">
          <cell r="F3431" t="str">
            <v>Gastos Legales</v>
          </cell>
        </row>
        <row r="3432">
          <cell r="F3432" t="str">
            <v xml:space="preserve"> HONORARIOS</v>
          </cell>
        </row>
        <row r="3434">
          <cell r="F3434" t="str">
            <v>Comisiones</v>
          </cell>
        </row>
        <row r="3435">
          <cell r="F3435" t="str">
            <v>Honorarios</v>
          </cell>
        </row>
        <row r="3436">
          <cell r="F3436" t="str">
            <v xml:space="preserve">Actividades de administración </v>
          </cell>
        </row>
        <row r="3437">
          <cell r="F3437" t="str">
            <v xml:space="preserve">Actividades de asesoramiento </v>
          </cell>
        </row>
        <row r="3438">
          <cell r="F3438" t="str">
            <v xml:space="preserve">Actividades de consultoria de </v>
          </cell>
        </row>
        <row r="3439">
          <cell r="F3439" t="str">
            <v xml:space="preserve">Actividades de contabilidad, </v>
          </cell>
        </row>
        <row r="3440">
          <cell r="F3440" t="str">
            <v xml:space="preserve">Actividades de organizaciones </v>
          </cell>
        </row>
        <row r="3441">
          <cell r="F3441" t="str">
            <v>Actividades de otras asociaciones</v>
          </cell>
        </row>
        <row r="3442">
          <cell r="F3442" t="str">
            <v xml:space="preserve">Actividades inmobiliarias realizadas </v>
          </cell>
        </row>
        <row r="3443">
          <cell r="F3443" t="str">
            <v>Actividades jurídicas</v>
          </cell>
        </row>
        <row r="3444">
          <cell r="F3444" t="str">
            <v xml:space="preserve">Actividades relacionadas con clima </v>
          </cell>
        </row>
        <row r="3445">
          <cell r="F3445" t="str">
            <v xml:space="preserve">Consultores en informática y </v>
          </cell>
        </row>
        <row r="3446">
          <cell r="F3446" t="str">
            <v xml:space="preserve">Consultorias sobre gestión de la </v>
          </cell>
        </row>
        <row r="3447">
          <cell r="F3447" t="str">
            <v>Ensayos y análisis técnicos</v>
          </cell>
        </row>
        <row r="3448">
          <cell r="F3448" t="str">
            <v>Servicio calificacion de respuestas</v>
          </cell>
        </row>
        <row r="3449">
          <cell r="F3449" t="str">
            <v>Servicio construcción preguntas</v>
          </cell>
        </row>
        <row r="3450">
          <cell r="F3450" t="str">
            <v>Servicio de auditoria</v>
          </cell>
        </row>
        <row r="3451">
          <cell r="F3451" t="str">
            <v xml:space="preserve">Servicio de codificacion de </v>
          </cell>
        </row>
        <row r="3452">
          <cell r="F3452" t="str">
            <v xml:space="preserve">Servicio de revisión de estilo de </v>
          </cell>
        </row>
        <row r="3453">
          <cell r="F3453" t="str">
            <v>Servicio de revisión de pruebas</v>
          </cell>
        </row>
        <row r="3454">
          <cell r="F3454" t="str">
            <v>Servicio de traduccion</v>
          </cell>
        </row>
        <row r="3455">
          <cell r="F3455" t="str">
            <v xml:space="preserve">Servicios de Avalúo de bienes </v>
          </cell>
        </row>
        <row r="3456">
          <cell r="F3456" t="str">
            <v>Servicios de bibliotecas y archivos</v>
          </cell>
        </row>
        <row r="3457">
          <cell r="F3457" t="str">
            <v xml:space="preserve">Servicios de contabilidad, teneduría </v>
          </cell>
        </row>
        <row r="3458">
          <cell r="F3458" t="str">
            <v xml:space="preserve">Servicios de Investigación de </v>
          </cell>
        </row>
        <row r="3459">
          <cell r="F3459" t="str">
            <v xml:space="preserve">Regulación de las actividades de </v>
          </cell>
        </row>
        <row r="3460">
          <cell r="F3460" t="str">
            <v>VIGILANCIA Y SEGURIDAD</v>
          </cell>
        </row>
        <row r="3462">
          <cell r="F3462" t="str">
            <v>Vigilancia y seguridad</v>
          </cell>
        </row>
        <row r="3463">
          <cell r="F3463" t="str">
            <v xml:space="preserve">Servicios de Vigilancia y seguridad </v>
          </cell>
        </row>
        <row r="3464">
          <cell r="F3464" t="str">
            <v>Vigilancia Y Seguridad</v>
          </cell>
        </row>
        <row r="3465">
          <cell r="F3465" t="str">
            <v>SERVICIO DE ASEO,CAFETERIA Y RESTAURANTE</v>
          </cell>
        </row>
        <row r="3467">
          <cell r="F3467" t="str">
            <v>Restaurantes, bares y cantinas</v>
          </cell>
        </row>
        <row r="3468">
          <cell r="F3468" t="str">
            <v>Actividades de aseo y cafeteria</v>
          </cell>
        </row>
        <row r="3469">
          <cell r="F3469" t="str">
            <v xml:space="preserve">Servicio De Aseo, Cafeteria Y </v>
          </cell>
        </row>
        <row r="3470">
          <cell r="F3470" t="str">
            <v>SERVICIOS TECNICOS</v>
          </cell>
        </row>
        <row r="3472">
          <cell r="F3472" t="str">
            <v>Servicios</v>
          </cell>
        </row>
        <row r="3473">
          <cell r="F3473" t="str">
            <v>ORGANIZACION Y EVENTOS</v>
          </cell>
        </row>
        <row r="3475">
          <cell r="F3475" t="str">
            <v>ORGANIZACION DE EVENTOS</v>
          </cell>
        </row>
        <row r="3476">
          <cell r="F3476" t="str">
            <v xml:space="preserve">Actividades de logistica diferentes a </v>
          </cell>
        </row>
        <row r="3477">
          <cell r="F3477" t="str">
            <v>BONIFICACION DE SERVICIOS</v>
          </cell>
        </row>
        <row r="3479">
          <cell r="F3479" t="str">
            <v>Servicio consolidacion informacion</v>
          </cell>
        </row>
        <row r="3480">
          <cell r="F3480" t="str">
            <v>SEGURIDAD INDUSTRIAL</v>
          </cell>
        </row>
        <row r="3482">
          <cell r="F3482" t="str">
            <v>SEGURIDAD INDUSTRIAL</v>
          </cell>
        </row>
        <row r="3483">
          <cell r="F3483" t="str">
            <v>Señaletica</v>
          </cell>
        </row>
        <row r="3484">
          <cell r="F3484" t="str">
            <v>CONTRATOS DE APRENDIZAJE</v>
          </cell>
        </row>
        <row r="3486">
          <cell r="F3486" t="str">
            <v>CONTRATOS DE APRENDIZAJE</v>
          </cell>
        </row>
        <row r="3487">
          <cell r="F3487" t="str">
            <v xml:space="preserve">Servicios de pasantias y/o practicas </v>
          </cell>
        </row>
        <row r="3488">
          <cell r="F3488" t="str">
            <v>PASAJES AEROLINEAS</v>
          </cell>
        </row>
        <row r="3490">
          <cell r="F3490" t="str">
            <v>Pasajes Aerolineas</v>
          </cell>
        </row>
        <row r="3491">
          <cell r="F3491" t="str">
            <v>GASTOS PASAJES TASAS Y SOBRETASAS</v>
          </cell>
        </row>
        <row r="3493">
          <cell r="F3493" t="str">
            <v>Gastos Pasajes Tasas Y Sobretasas</v>
          </cell>
        </row>
        <row r="3494">
          <cell r="F3494" t="str">
            <v>PASAJES TERRITORIOS NACIONALES</v>
          </cell>
        </row>
        <row r="3496">
          <cell r="F3496" t="str">
            <v>Pasajes Territorios Nacionales</v>
          </cell>
        </row>
        <row r="3497">
          <cell r="F3497" t="str">
            <v>GASTOS PASAJES TARIFA ADMON</v>
          </cell>
        </row>
        <row r="3499">
          <cell r="F3499" t="str">
            <v>Gastos PasajesTarifa Admon</v>
          </cell>
        </row>
        <row r="3500">
          <cell r="F3500" t="str">
            <v>GTOS PASAJES SATENA TARI NETA Y COMBUSTI</v>
          </cell>
        </row>
        <row r="3502">
          <cell r="F3502" t="str">
            <v xml:space="preserve">Gastos Pasajes Satena Tarifa Neta </v>
          </cell>
        </row>
        <row r="3503">
          <cell r="F3503" t="str">
            <v>C-ELEMENTOS DE ESCRITORIO Y OFICINA</v>
          </cell>
        </row>
        <row r="3505">
          <cell r="F3505" t="str">
            <v>CONSUMO CON CONTROL</v>
          </cell>
        </row>
        <row r="3506">
          <cell r="F3506" t="str">
            <v xml:space="preserve">ELEMENTOS DE ESCRITORIO Y </v>
          </cell>
        </row>
        <row r="3507">
          <cell r="F3507" t="str">
            <v xml:space="preserve">ELEMENTOS BÁSICOS DE </v>
          </cell>
        </row>
        <row r="3508">
          <cell r="F3508" t="str">
            <v>Cosedora Electrica</v>
          </cell>
        </row>
        <row r="3509">
          <cell r="F3509" t="str">
            <v>Cosedora Manual</v>
          </cell>
        </row>
        <row r="3510">
          <cell r="F3510" t="str">
            <v>Perforadora</v>
          </cell>
        </row>
        <row r="3511">
          <cell r="F3511" t="str">
            <v>Sacagancho</v>
          </cell>
        </row>
        <row r="3512">
          <cell r="F3512" t="str">
            <v>Tajalapiz Electrico</v>
          </cell>
        </row>
        <row r="3513">
          <cell r="F3513" t="str">
            <v>Cenicero</v>
          </cell>
        </row>
        <row r="3514">
          <cell r="F3514" t="str">
            <v>Tajalapiz Manual</v>
          </cell>
        </row>
        <row r="3515">
          <cell r="F3515" t="str">
            <v>Porta Papel</v>
          </cell>
        </row>
        <row r="3516">
          <cell r="F3516" t="str">
            <v>Porta Diskette</v>
          </cell>
        </row>
        <row r="3517">
          <cell r="F3517" t="str">
            <v>ELEMENTOS ERGONÓMICOS</v>
          </cell>
        </row>
        <row r="3518">
          <cell r="F3518" t="str">
            <v>Gel Teclado</v>
          </cell>
        </row>
        <row r="3519">
          <cell r="F3519" t="str">
            <v>Apoya Pie</v>
          </cell>
        </row>
        <row r="3520">
          <cell r="F3520" t="str">
            <v>Soporte Para Portatil</v>
          </cell>
        </row>
        <row r="3521">
          <cell r="F3521" t="str">
            <v>Soporte Para Monitor</v>
          </cell>
        </row>
        <row r="3522">
          <cell r="F3522" t="str">
            <v>Soporte Documentos</v>
          </cell>
        </row>
        <row r="3523">
          <cell r="F3523" t="str">
            <v>C-BIENES DE CULTO</v>
          </cell>
        </row>
        <row r="3525">
          <cell r="F3525" t="str">
            <v xml:space="preserve">ELEMENTOS DE ARTE Y </v>
          </cell>
        </row>
        <row r="3526">
          <cell r="F3526" t="str">
            <v>ELEMENTOS DE CULTO</v>
          </cell>
        </row>
        <row r="3527">
          <cell r="F3527" t="str">
            <v>Crucifijo</v>
          </cell>
        </row>
        <row r="3528">
          <cell r="F3528" t="str">
            <v>ELEMENTOS DE ASEO Y CAFETERIA</v>
          </cell>
        </row>
        <row r="3530">
          <cell r="F3530" t="str">
            <v xml:space="preserve">ELEMENTOS DE ASEO Y </v>
          </cell>
        </row>
        <row r="3531">
          <cell r="F3531" t="str">
            <v xml:space="preserve">ELEMENTOS DE COMEDOR Y </v>
          </cell>
        </row>
        <row r="3532">
          <cell r="F3532" t="str">
            <v>ELEMENTOS DE HIGIENE Y ASEO</v>
          </cell>
        </row>
        <row r="3533">
          <cell r="F3533" t="str">
            <v>Caneca</v>
          </cell>
        </row>
        <row r="3535">
          <cell r="F3535" t="str">
            <v>Actividades de aseo y cafeteria</v>
          </cell>
        </row>
        <row r="3536">
          <cell r="F3536" t="str">
            <v>Restaurantes, bares y cantinas</v>
          </cell>
        </row>
        <row r="3537">
          <cell r="F3537" t="str">
            <v>Servicios de Aseo</v>
          </cell>
        </row>
        <row r="3538">
          <cell r="F3538" t="str">
            <v>C-ELEMENTOS ESPECIALES DISCAPACITADOS</v>
          </cell>
        </row>
        <row r="3540">
          <cell r="F3540" t="str">
            <v xml:space="preserve">ELEMENTOS ESPECIALES PARA </v>
          </cell>
        </row>
        <row r="3541">
          <cell r="F3541" t="str">
            <v>C-ELEMENTOS MUSICALES</v>
          </cell>
        </row>
        <row r="3543">
          <cell r="F3543" t="str">
            <v>ELEMENTOS MUSICALES</v>
          </cell>
        </row>
        <row r="3544">
          <cell r="F3544" t="str">
            <v>Bandola</v>
          </cell>
        </row>
        <row r="3545">
          <cell r="F3545" t="str">
            <v>Caja</v>
          </cell>
        </row>
        <row r="3546">
          <cell r="F3546" t="str">
            <v>Cuatro</v>
          </cell>
        </row>
        <row r="3547">
          <cell r="F3547" t="str">
            <v>Guacaharaca</v>
          </cell>
        </row>
        <row r="3548">
          <cell r="F3548" t="str">
            <v>Guitarra</v>
          </cell>
        </row>
        <row r="3549">
          <cell r="F3549" t="str">
            <v>Organeta Yamaha</v>
          </cell>
        </row>
        <row r="3550">
          <cell r="F3550" t="str">
            <v>Rasca</v>
          </cell>
        </row>
        <row r="3551">
          <cell r="F3551" t="str">
            <v>Tambor</v>
          </cell>
        </row>
        <row r="3552">
          <cell r="F3552" t="str">
            <v>Tiple</v>
          </cell>
        </row>
        <row r="3553">
          <cell r="F3553" t="str">
            <v>C-OTROS BIENES DE ARTE Y CULTURA</v>
          </cell>
        </row>
        <row r="3555">
          <cell r="F3555" t="str">
            <v>LIBROS Y PUBLICACIONES</v>
          </cell>
        </row>
        <row r="3556">
          <cell r="F3556" t="str">
            <v>Texto De Bioquimica</v>
          </cell>
        </row>
        <row r="3557">
          <cell r="F3557" t="str">
            <v>Publicación De Codigo</v>
          </cell>
        </row>
        <row r="3558">
          <cell r="F3558" t="str">
            <v>Diccionario</v>
          </cell>
        </row>
        <row r="3559">
          <cell r="F3559" t="str">
            <v>Directorio</v>
          </cell>
        </row>
        <row r="3560">
          <cell r="F3560" t="str">
            <v>Literatura</v>
          </cell>
        </row>
        <row r="3561">
          <cell r="F3561" t="str">
            <v>Publicaciones Cientificas</v>
          </cell>
        </row>
        <row r="3562">
          <cell r="F3562" t="str">
            <v>Zoologia</v>
          </cell>
        </row>
        <row r="3563">
          <cell r="F3563" t="str">
            <v>Informatica</v>
          </cell>
        </row>
        <row r="3564">
          <cell r="F3564" t="str">
            <v>Bibliotecologia Y Archivo</v>
          </cell>
        </row>
        <row r="3565">
          <cell r="F3565" t="str">
            <v>Biología</v>
          </cell>
        </row>
        <row r="3566">
          <cell r="F3566" t="str">
            <v xml:space="preserve">OTROS ELEMENTOS DE ARTE Y </v>
          </cell>
        </row>
        <row r="3567">
          <cell r="F3567" t="str">
            <v>C-REPUESTOS, ACCESORIOS Y SIMILARES</v>
          </cell>
        </row>
        <row r="3569">
          <cell r="F3569" t="str">
            <v xml:space="preserve">REPUESTOS, ACCESORIOS Y </v>
          </cell>
        </row>
        <row r="3570">
          <cell r="F3570" t="str">
            <v xml:space="preserve">REPUESTOS PARA </v>
          </cell>
        </row>
        <row r="3571">
          <cell r="F3571" t="str">
            <v>Memoria Ddr</v>
          </cell>
        </row>
        <row r="3572">
          <cell r="F3572" t="str">
            <v>Memorias Usb</v>
          </cell>
        </row>
        <row r="3573">
          <cell r="F3573" t="str">
            <v>Tarjeta</v>
          </cell>
        </row>
        <row r="3574">
          <cell r="F3574" t="str">
            <v>Disco Duro</v>
          </cell>
        </row>
        <row r="3575">
          <cell r="F3575" t="str">
            <v>Fuente De Poder</v>
          </cell>
        </row>
        <row r="3576">
          <cell r="F3576" t="str">
            <v>Herramientas</v>
          </cell>
        </row>
        <row r="3577">
          <cell r="F3577" t="str">
            <v xml:space="preserve">REPUESTOS PARA MAQUINARIA </v>
          </cell>
        </row>
        <row r="3578">
          <cell r="F3578" t="str">
            <v xml:space="preserve">ACCESORIOS PARA </v>
          </cell>
        </row>
        <row r="3579">
          <cell r="F3579" t="str">
            <v>Parlante</v>
          </cell>
        </row>
        <row r="3580">
          <cell r="F3580" t="str">
            <v>Adaptadore De Corriente</v>
          </cell>
        </row>
        <row r="3581">
          <cell r="F3581" t="str">
            <v>Multitoma</v>
          </cell>
        </row>
        <row r="3582">
          <cell r="F3582" t="str">
            <v>Mouse</v>
          </cell>
        </row>
        <row r="3583">
          <cell r="F3583" t="str">
            <v>Teclado</v>
          </cell>
        </row>
        <row r="3584">
          <cell r="F3584" t="str">
            <v>Unidad Lectora De Disco Óptico</v>
          </cell>
        </row>
        <row r="3585">
          <cell r="F3585" t="str">
            <v xml:space="preserve">ACCESORIO PARA MAQUINARIA </v>
          </cell>
        </row>
        <row r="3586">
          <cell r="F3586" t="str">
            <v>HERRAMIENTAS Y AFINES</v>
          </cell>
        </row>
        <row r="3587">
          <cell r="F3587" t="str">
            <v>Barra</v>
          </cell>
        </row>
        <row r="3588">
          <cell r="F3588" t="str">
            <v>Raches</v>
          </cell>
        </row>
        <row r="3589">
          <cell r="F3589" t="str">
            <v>Calibrador</v>
          </cell>
        </row>
        <row r="3590">
          <cell r="F3590" t="str">
            <v>Escuadra</v>
          </cell>
        </row>
        <row r="3591">
          <cell r="F3591" t="str">
            <v>Formon</v>
          </cell>
        </row>
        <row r="3592">
          <cell r="F3592" t="str">
            <v>Hombresolo</v>
          </cell>
        </row>
        <row r="3593">
          <cell r="F3593" t="str">
            <v>Llave</v>
          </cell>
        </row>
        <row r="3594">
          <cell r="F3594" t="str">
            <v>Marcadores De Golpe</v>
          </cell>
        </row>
        <row r="3595">
          <cell r="F3595" t="str">
            <v>Lima</v>
          </cell>
        </row>
        <row r="3596">
          <cell r="F3596" t="str">
            <v>Llana</v>
          </cell>
        </row>
        <row r="3597">
          <cell r="F3597" t="str">
            <v>Martillo</v>
          </cell>
        </row>
        <row r="3598">
          <cell r="F3598" t="str">
            <v>Flexometro</v>
          </cell>
        </row>
        <row r="3599">
          <cell r="F3599" t="str">
            <v>Palustre</v>
          </cell>
        </row>
        <row r="3600">
          <cell r="F3600" t="str">
            <v>Pelacable</v>
          </cell>
        </row>
        <row r="3601">
          <cell r="F3601" t="str">
            <v>Pica</v>
          </cell>
        </row>
        <row r="3602">
          <cell r="F3602" t="str">
            <v>Pistola Para Silicona</v>
          </cell>
        </row>
        <row r="3603">
          <cell r="F3603" t="str">
            <v>Ponchadora De Plua</v>
          </cell>
        </row>
        <row r="3604">
          <cell r="F3604" t="str">
            <v>Serrucho</v>
          </cell>
        </row>
        <row r="3605">
          <cell r="F3605" t="str">
            <v>Tijera Para Metal</v>
          </cell>
        </row>
        <row r="3606">
          <cell r="F3606" t="str">
            <v>Cofre</v>
          </cell>
        </row>
        <row r="3607">
          <cell r="F3607" t="str">
            <v>Carro Para Zuncho</v>
          </cell>
        </row>
        <row r="3608">
          <cell r="F3608" t="str">
            <v>C-SOFTWARE</v>
          </cell>
        </row>
        <row r="3610">
          <cell r="F3610" t="str">
            <v>INTANGIBLES</v>
          </cell>
        </row>
        <row r="3611">
          <cell r="F3611" t="str">
            <v>LICENCIAS</v>
          </cell>
        </row>
        <row r="3612">
          <cell r="F3612" t="str">
            <v>Licencia</v>
          </cell>
        </row>
        <row r="3613">
          <cell r="F3613" t="str">
            <v>SOFTWARE</v>
          </cell>
        </row>
        <row r="3614">
          <cell r="F3614" t="str">
            <v>Software</v>
          </cell>
        </row>
        <row r="3615">
          <cell r="F3615" t="str">
            <v>C-STANDS Y EXHIBIDORES</v>
          </cell>
        </row>
        <row r="3617">
          <cell r="F3617" t="str">
            <v>PUBLICIDAD EXTERIOR</v>
          </cell>
        </row>
        <row r="3618">
          <cell r="F3618" t="str">
            <v>AVISOS DE FACHADA</v>
          </cell>
        </row>
        <row r="3619">
          <cell r="F3619" t="str">
            <v>Aviso</v>
          </cell>
        </row>
        <row r="3620">
          <cell r="F3620" t="str">
            <v>PUBLICIDAD INTERIOR</v>
          </cell>
        </row>
        <row r="3621">
          <cell r="F3621" t="str">
            <v xml:space="preserve">CARTELERAS, PENDONES Y </v>
          </cell>
        </row>
        <row r="3622">
          <cell r="F3622" t="str">
            <v>Pendon</v>
          </cell>
        </row>
        <row r="3623">
          <cell r="F3623" t="str">
            <v>Pancarta</v>
          </cell>
        </row>
        <row r="3624">
          <cell r="F3624" t="str">
            <v>Telon</v>
          </cell>
        </row>
        <row r="3625">
          <cell r="F3625" t="str">
            <v>C-ELEMENTOS Y DOTACIONES A TRABAJADORES</v>
          </cell>
        </row>
        <row r="3627">
          <cell r="F3627" t="str">
            <v xml:space="preserve">ELEMENTOS MÉDICOS Y </v>
          </cell>
        </row>
        <row r="3628">
          <cell r="F3628" t="str">
            <v xml:space="preserve">ELEMENTOS PARA PRIMEROS </v>
          </cell>
        </row>
        <row r="3629">
          <cell r="F3629" t="str">
            <v>Chaleco</v>
          </cell>
        </row>
        <row r="3630">
          <cell r="F3630" t="str">
            <v>Casco</v>
          </cell>
        </row>
        <row r="3631">
          <cell r="F3631" t="str">
            <v>Guantes</v>
          </cell>
        </row>
        <row r="3632">
          <cell r="F3632" t="str">
            <v>Silvato</v>
          </cell>
        </row>
        <row r="3633">
          <cell r="F3633" t="str">
            <v>Linterna</v>
          </cell>
        </row>
        <row r="3634">
          <cell r="F3634" t="str">
            <v>Maletin</v>
          </cell>
        </row>
        <row r="3635">
          <cell r="F3635" t="str">
            <v>Manta</v>
          </cell>
        </row>
        <row r="3636">
          <cell r="F3636" t="str">
            <v>Botiquín</v>
          </cell>
        </row>
        <row r="3637">
          <cell r="F3637" t="str">
            <v>C-ELEMENTOS DE CULTURA, RECREACIÓN Y DEP</v>
          </cell>
        </row>
        <row r="3639">
          <cell r="F3639" t="str">
            <v xml:space="preserve">ELEMENTOS DE CULTURA, </v>
          </cell>
        </row>
        <row r="3640">
          <cell r="F3640" t="str">
            <v>CALZADO DEPORTIVO</v>
          </cell>
        </row>
        <row r="3641">
          <cell r="F3641" t="str">
            <v>Guayos</v>
          </cell>
        </row>
        <row r="3642">
          <cell r="F3642" t="str">
            <v xml:space="preserve">VESTUARIO CULTURAL Y </v>
          </cell>
        </row>
        <row r="3643">
          <cell r="F3643" t="str">
            <v>Camiseta</v>
          </cell>
        </row>
        <row r="3644">
          <cell r="F3644" t="str">
            <v>Sudadera</v>
          </cell>
        </row>
        <row r="3645">
          <cell r="F3645" t="str">
            <v>Toga</v>
          </cell>
        </row>
        <row r="3646">
          <cell r="F3646" t="str">
            <v>Uniforme</v>
          </cell>
        </row>
        <row r="3647">
          <cell r="F3647" t="str">
            <v>Vestido</v>
          </cell>
        </row>
        <row r="3648">
          <cell r="F3648" t="str">
            <v xml:space="preserve">ACCESORIOS CULTURALES Y </v>
          </cell>
        </row>
        <row r="3649">
          <cell r="F3649" t="str">
            <v>Gorra</v>
          </cell>
        </row>
        <row r="3650">
          <cell r="F3650" t="str">
            <v>Canillera</v>
          </cell>
        </row>
        <row r="3651">
          <cell r="F3651" t="str">
            <v>Clise</v>
          </cell>
        </row>
        <row r="3652">
          <cell r="F3652" t="str">
            <v>Guantes</v>
          </cell>
        </row>
        <row r="3653">
          <cell r="F3653" t="str">
            <v>Paraguas Doble Tela</v>
          </cell>
        </row>
        <row r="3654">
          <cell r="F3654" t="str">
            <v xml:space="preserve">IMPLEMENTOS DE RECREACIÓN </v>
          </cell>
        </row>
        <row r="3655">
          <cell r="F3655" t="str">
            <v>Balon</v>
          </cell>
        </row>
        <row r="3656">
          <cell r="F3656" t="str">
            <v>Parqués</v>
          </cell>
        </row>
        <row r="3657">
          <cell r="F3657" t="str">
            <v>Domino</v>
          </cell>
        </row>
        <row r="3658">
          <cell r="F3658" t="str">
            <v>Ajedrez</v>
          </cell>
        </row>
        <row r="3659">
          <cell r="F3659" t="str">
            <v>Malla</v>
          </cell>
        </row>
        <row r="3660">
          <cell r="F3660" t="str">
            <v>IMPLEMENTOS CULTURALES</v>
          </cell>
        </row>
      </sheetData>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 val="Hoja1"/>
    </sheetNames>
    <sheetDataSet>
      <sheetData sheetId="0" refreshError="1"/>
      <sheetData sheetId="1" refreshError="1"/>
      <sheetData sheetId="2">
        <row r="2">
          <cell r="D2" t="str">
            <v>SELECCIÓN DIRECTA</v>
          </cell>
        </row>
        <row r="3">
          <cell r="D3" t="str">
            <v>CONVOCATORIA PÚBLICA</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row r="3">
          <cell r="F3" t="str">
            <v>PRODUCTO NULO</v>
          </cell>
        </row>
        <row r="4">
          <cell r="F4" t="str">
            <v>MATERIALES PARA CONSTRUCCION</v>
          </cell>
        </row>
        <row r="5">
          <cell r="F5" t="str">
            <v>Piola de Madeja</v>
          </cell>
        </row>
        <row r="6">
          <cell r="F6" t="str">
            <v>CONSUMO</v>
          </cell>
        </row>
        <row r="7">
          <cell r="F7" t="str">
            <v xml:space="preserve">MATERIALES PARA </v>
          </cell>
        </row>
        <row r="8">
          <cell r="F8" t="str">
            <v xml:space="preserve">MATERIALES PARA </v>
          </cell>
        </row>
        <row r="9">
          <cell r="F9" t="str">
            <v>Hilo De Polipropileno</v>
          </cell>
        </row>
        <row r="10">
          <cell r="F10" t="str">
            <v>Rollos De Polipropileno</v>
          </cell>
        </row>
        <row r="11">
          <cell r="F11" t="str">
            <v>Espatulas Plasticas De 3"</v>
          </cell>
        </row>
        <row r="12">
          <cell r="F12" t="str">
            <v>Espatulas Metalicas De 2"</v>
          </cell>
        </row>
        <row r="13">
          <cell r="F13" t="str">
            <v>Espatulas Metalicas De 4"</v>
          </cell>
        </row>
        <row r="14">
          <cell r="F14" t="str">
            <v>Espatulas Metalicas De 5"</v>
          </cell>
        </row>
        <row r="15">
          <cell r="F15" t="str">
            <v>Espatulas Metalicas De 3"</v>
          </cell>
        </row>
        <row r="16">
          <cell r="F16" t="str">
            <v>Cemento Gris</v>
          </cell>
        </row>
        <row r="17">
          <cell r="F17" t="str">
            <v>Arena</v>
          </cell>
        </row>
        <row r="18">
          <cell r="F18" t="str">
            <v>Cemento Blanco</v>
          </cell>
        </row>
        <row r="19">
          <cell r="F19" t="str">
            <v>Arena De Rio</v>
          </cell>
        </row>
        <row r="20">
          <cell r="F20" t="str">
            <v>Estuco Plastico</v>
          </cell>
        </row>
        <row r="21">
          <cell r="F21" t="str">
            <v xml:space="preserve">Guantes Industriales De Caucho No. </v>
          </cell>
        </row>
        <row r="22">
          <cell r="F22" t="str">
            <v>Guantes De Lona Para Acarreo</v>
          </cell>
        </row>
        <row r="23">
          <cell r="F23" t="str">
            <v>Guantes Nitrilo</v>
          </cell>
        </row>
        <row r="24">
          <cell r="F24" t="str">
            <v>Guantes Nitrilo Touch Tuff</v>
          </cell>
        </row>
        <row r="25">
          <cell r="F25" t="str">
            <v>Guantes Neopreno</v>
          </cell>
        </row>
        <row r="26">
          <cell r="F26" t="str">
            <v>Guante En Vaqueta Reforzado</v>
          </cell>
        </row>
        <row r="27">
          <cell r="F27" t="str">
            <v xml:space="preserve">Tornillo Golozo De Una Pulgada </v>
          </cell>
        </row>
        <row r="28">
          <cell r="F28" t="str">
            <v>Abrazadera De 3 1/4</v>
          </cell>
        </row>
        <row r="29">
          <cell r="F29" t="str">
            <v>Tapa Metalica 1 Ventana</v>
          </cell>
        </row>
        <row r="30">
          <cell r="F30" t="str">
            <v>Tapa Plastica De 2 Ventanas</v>
          </cell>
        </row>
        <row r="31">
          <cell r="F31" t="str">
            <v>Brocas De Tugsteno De 1/2</v>
          </cell>
        </row>
        <row r="32">
          <cell r="F32" t="str">
            <v>Brocas De Tugsteno De 3/8 9.5</v>
          </cell>
        </row>
        <row r="33">
          <cell r="F33" t="str">
            <v>Tapa Metalica De 2 Ventanas</v>
          </cell>
        </row>
        <row r="34">
          <cell r="F34" t="str">
            <v>Chazos Plasticos 1/4</v>
          </cell>
        </row>
        <row r="35">
          <cell r="F35" t="str">
            <v xml:space="preserve">Chazos Plasticos De 1/2 (No </v>
          </cell>
        </row>
        <row r="36">
          <cell r="F36" t="str">
            <v>Lija Para Agua No.80 Pliego</v>
          </cell>
        </row>
        <row r="37">
          <cell r="F37" t="str">
            <v>Bisagras De 5 1/2 Angosta</v>
          </cell>
        </row>
        <row r="38">
          <cell r="F38" t="str">
            <v>Bisagras De 2 1/2 Ancha</v>
          </cell>
        </row>
        <row r="39">
          <cell r="F39" t="str">
            <v>Alambre Dulce</v>
          </cell>
        </row>
        <row r="40">
          <cell r="F40" t="str">
            <v>Repuesto Para Lavamanos Grival</v>
          </cell>
        </row>
        <row r="41">
          <cell r="F41" t="str">
            <v>Bisagras De 2 1/2" (No Utilizar)</v>
          </cell>
        </row>
        <row r="42">
          <cell r="F42" t="str">
            <v>Cilindro Toshiba 5610-5620-5832</v>
          </cell>
        </row>
        <row r="43">
          <cell r="F43" t="str">
            <v>Cuchilla Para Cepillo De Carpinteria</v>
          </cell>
        </row>
        <row r="44">
          <cell r="F44" t="str">
            <v xml:space="preserve">Monoelemento Para Maquina De </v>
          </cell>
        </row>
        <row r="45">
          <cell r="F45" t="str">
            <v>Contactor Siemens</v>
          </cell>
        </row>
        <row r="46">
          <cell r="F46" t="str">
            <v>Barra De Soldadura Super Se-613</v>
          </cell>
        </row>
        <row r="47">
          <cell r="F47" t="str">
            <v xml:space="preserve">Margarita Para Maquina De Escribir </v>
          </cell>
        </row>
        <row r="48">
          <cell r="F48" t="str">
            <v>Union Plastica De 3/4</v>
          </cell>
        </row>
        <row r="49">
          <cell r="F49" t="str">
            <v>Mezcladores Para Lavamanos</v>
          </cell>
        </row>
        <row r="50">
          <cell r="F50" t="str">
            <v>Perillas Para Impresora</v>
          </cell>
        </row>
        <row r="51">
          <cell r="F51" t="str">
            <v>Tapa Plastica 1 Ventana</v>
          </cell>
        </row>
        <row r="52">
          <cell r="F52" t="str">
            <v>Pistola Para Manguera</v>
          </cell>
        </row>
        <row r="53">
          <cell r="F53" t="str">
            <v>Manija Sanitaria</v>
          </cell>
        </row>
        <row r="54">
          <cell r="F54" t="str">
            <v xml:space="preserve">Bateria Original Vehiculo Obe 150 </v>
          </cell>
        </row>
        <row r="55">
          <cell r="F55" t="str">
            <v>Manguera Fenix 1/2</v>
          </cell>
        </row>
        <row r="56">
          <cell r="F56" t="str">
            <v>Racov Bronce</v>
          </cell>
        </row>
        <row r="57">
          <cell r="F57" t="str">
            <v>Adaptador 3/4 X 3/8"</v>
          </cell>
        </row>
        <row r="58">
          <cell r="F58" t="str">
            <v>Oring 2-00S</v>
          </cell>
        </row>
        <row r="59">
          <cell r="F59" t="str">
            <v>Cable Duplex 2X18 Centelsa</v>
          </cell>
        </row>
        <row r="60">
          <cell r="F60" t="str">
            <v>Pulsador Timbre S/Poner Ave</v>
          </cell>
        </row>
        <row r="61">
          <cell r="F61" t="str">
            <v>Abrazadera Mic.Pinza</v>
          </cell>
        </row>
        <row r="62">
          <cell r="F62" t="str">
            <v>Bateria Original Vehiculo Obe 150</v>
          </cell>
        </row>
        <row r="63">
          <cell r="F63" t="str">
            <v>Silicona En Spray</v>
          </cell>
        </row>
        <row r="64">
          <cell r="F64" t="str">
            <v>Conector Con Cable Amphenol</v>
          </cell>
        </row>
        <row r="65">
          <cell r="F65" t="str">
            <v>Protector Megatek Para 12 Troncales</v>
          </cell>
        </row>
        <row r="66">
          <cell r="F66" t="str">
            <v xml:space="preserve">Cable Telefonico Nivel 3 De Dos </v>
          </cell>
        </row>
        <row r="67">
          <cell r="F67" t="str">
            <v xml:space="preserve">Cable Telefonico Nivel 3 De 25 </v>
          </cell>
        </row>
        <row r="68">
          <cell r="F68" t="str">
            <v>Regleta De 25 Pares Con Soporte</v>
          </cell>
        </row>
        <row r="69">
          <cell r="F69" t="str">
            <v xml:space="preserve">Regleta De 110 De 100 Pares Con </v>
          </cell>
        </row>
        <row r="70">
          <cell r="F70" t="str">
            <v xml:space="preserve">Tornillo 8 1/2 X 3 1/2 Con Tuerca Y </v>
          </cell>
        </row>
        <row r="71">
          <cell r="F71" t="str">
            <v>Diafragma Completo Royal-Sloam</v>
          </cell>
        </row>
        <row r="72">
          <cell r="F72" t="str">
            <v>Diafragma Gem</v>
          </cell>
        </row>
        <row r="73">
          <cell r="F73" t="str">
            <v>Diafragma Completo Rex-Boy</v>
          </cell>
        </row>
        <row r="74">
          <cell r="F74" t="str">
            <v xml:space="preserve">Acople (Niple) Galvanizado 15 Cms </v>
          </cell>
        </row>
        <row r="75">
          <cell r="F75" t="str">
            <v xml:space="preserve">Empaque Para Fluxometro (No </v>
          </cell>
        </row>
        <row r="76">
          <cell r="F76" t="str">
            <v>Tubo De 1/2"</v>
          </cell>
        </row>
        <row r="77">
          <cell r="F77" t="str">
            <v xml:space="preserve">Valvula De Pie (Con Sus </v>
          </cell>
        </row>
        <row r="78">
          <cell r="F78" t="str">
            <v>Valvula Para Flotador 1 1/4</v>
          </cell>
        </row>
        <row r="79">
          <cell r="F79" t="str">
            <v xml:space="preserve">Bateria Estacionaria 12V Tipo 8D </v>
          </cell>
        </row>
        <row r="80">
          <cell r="F80" t="str">
            <v>Silicona En Barra</v>
          </cell>
        </row>
        <row r="81">
          <cell r="F81" t="str">
            <v>Broca De Tugsteno De 1/4 Por 4"</v>
          </cell>
        </row>
        <row r="82">
          <cell r="F82" t="str">
            <v>Broca De Tugsteno 5/16 X 4"</v>
          </cell>
        </row>
        <row r="83">
          <cell r="F83" t="str">
            <v>Broca De Tugsteno De 3/16</v>
          </cell>
        </row>
        <row r="84">
          <cell r="F84" t="str">
            <v>Broca De Tugsteno De 5/32 Por 3"</v>
          </cell>
        </row>
        <row r="85">
          <cell r="F85" t="str">
            <v xml:space="preserve">Chazo Plastico De 5/16 (Paquete X </v>
          </cell>
        </row>
        <row r="86">
          <cell r="F86" t="str">
            <v xml:space="preserve">Chazo Plastico De 3/8 (Paquete X </v>
          </cell>
        </row>
        <row r="87">
          <cell r="F87" t="str">
            <v>Flexometro De 5 Mts</v>
          </cell>
        </row>
        <row r="88">
          <cell r="F88" t="str">
            <v>Hojas De Segueta</v>
          </cell>
        </row>
        <row r="89">
          <cell r="F89" t="str">
            <v>Soldadura De Estaño</v>
          </cell>
        </row>
        <row r="90">
          <cell r="F90" t="str">
            <v>Tester Pequeño</v>
          </cell>
        </row>
        <row r="91">
          <cell r="F91" t="str">
            <v>Tubo De Halogeno 500W 110V</v>
          </cell>
        </row>
        <row r="92">
          <cell r="F92" t="str">
            <v>Tubos Slim Line De 48W</v>
          </cell>
        </row>
        <row r="93">
          <cell r="F93" t="str">
            <v>Balasto De 2X32 T8</v>
          </cell>
        </row>
        <row r="94">
          <cell r="F94" t="str">
            <v>Cortafrios Aislante De 4 Pulgadas</v>
          </cell>
        </row>
        <row r="95">
          <cell r="F95" t="str">
            <v>Destornillador St (No Utilizar)</v>
          </cell>
        </row>
        <row r="96">
          <cell r="F96" t="str">
            <v>Tiros Hiltin No.1</v>
          </cell>
        </row>
        <row r="97">
          <cell r="F97" t="str">
            <v>Tiros Hiltin No.2</v>
          </cell>
        </row>
        <row r="98">
          <cell r="F98" t="str">
            <v>Tiros Hiltin No.3</v>
          </cell>
        </row>
        <row r="99">
          <cell r="F99" t="str">
            <v>Clavos De 1" Por 3/4 Hiltin</v>
          </cell>
        </row>
        <row r="100">
          <cell r="F100" t="str">
            <v>Pernos De 1/4 Con Tuerca</v>
          </cell>
        </row>
        <row r="101">
          <cell r="F101" t="str">
            <v xml:space="preserve">Pernos De 2 Y 1/2 Millas Con </v>
          </cell>
        </row>
        <row r="102">
          <cell r="F102" t="str">
            <v>Tubos Slim Line De 96W</v>
          </cell>
        </row>
        <row r="103">
          <cell r="F103" t="str">
            <v>Ganzuas</v>
          </cell>
        </row>
        <row r="104">
          <cell r="F104" t="str">
            <v>Remaches</v>
          </cell>
        </row>
        <row r="105">
          <cell r="F105" t="str">
            <v>Remachadora</v>
          </cell>
        </row>
        <row r="106">
          <cell r="F106" t="str">
            <v>Brocas (No Utilizar)</v>
          </cell>
        </row>
        <row r="107">
          <cell r="F107" t="str">
            <v xml:space="preserve">Abrazadera Cremallera De 1/2 </v>
          </cell>
        </row>
        <row r="108">
          <cell r="F108" t="str">
            <v xml:space="preserve">Racor Para Manguera De 1/2 </v>
          </cell>
        </row>
        <row r="109">
          <cell r="F109" t="str">
            <v>Puntilla Con Cabeza De 1/2 Pulgada</v>
          </cell>
        </row>
        <row r="110">
          <cell r="F110" t="str">
            <v>Brocas De 9/64 Pulgadas</v>
          </cell>
        </row>
        <row r="111">
          <cell r="F111" t="str">
            <v xml:space="preserve">Brocas De 1/16 3/8 X 15 Unidades </v>
          </cell>
        </row>
        <row r="112">
          <cell r="F112" t="str">
            <v>Cortafrios Aislante De 6"</v>
          </cell>
        </row>
        <row r="113">
          <cell r="F113" t="str">
            <v>Chazo Plastico De 3/4 (No Utilizar)</v>
          </cell>
        </row>
        <row r="114">
          <cell r="F114" t="str">
            <v>Acoples Para Lavamanos</v>
          </cell>
        </row>
        <row r="115">
          <cell r="F115" t="str">
            <v xml:space="preserve">Bala De Incrustar Bombillo (No </v>
          </cell>
        </row>
        <row r="116">
          <cell r="F116" t="str">
            <v>Cable Para Grabadora Ref.L8-7C</v>
          </cell>
        </row>
        <row r="117">
          <cell r="F117" t="str">
            <v>Acoples Para Microfono Macho</v>
          </cell>
        </row>
        <row r="118">
          <cell r="F118" t="str">
            <v>Soportes Para Microfono</v>
          </cell>
        </row>
        <row r="119">
          <cell r="F119" t="str">
            <v>Portacandado # 4 1/2</v>
          </cell>
        </row>
        <row r="120">
          <cell r="F120" t="str">
            <v>Manija Para Sanitario (No Utilizar)</v>
          </cell>
        </row>
        <row r="121">
          <cell r="F121" t="str">
            <v>Canaleta Plastica De 20X12</v>
          </cell>
        </row>
        <row r="122">
          <cell r="F122" t="str">
            <v>Canaleta Plastica De 30 X12</v>
          </cell>
        </row>
        <row r="123">
          <cell r="F123" t="str">
            <v>Aspiral De 15Mm Paquetex10 Metros</v>
          </cell>
        </row>
        <row r="124">
          <cell r="F124" t="str">
            <v>Aspiral De 9Mm Paquetex10 Metros</v>
          </cell>
        </row>
        <row r="125">
          <cell r="F125" t="str">
            <v>Aspiral De 6Mm Paquete X10 Metros</v>
          </cell>
        </row>
        <row r="126">
          <cell r="F126" t="str">
            <v>Grapas De 5/8-3/4</v>
          </cell>
        </row>
        <row r="127">
          <cell r="F127" t="str">
            <v>Grapas De 1/2</v>
          </cell>
        </row>
        <row r="128">
          <cell r="F128" t="str">
            <v>Tapas Ciegas Octogonal</v>
          </cell>
        </row>
        <row r="129">
          <cell r="F129" t="str">
            <v>Apliques De Brazo Para Bomba</v>
          </cell>
        </row>
        <row r="130">
          <cell r="F130" t="str">
            <v>Balas De Incrustar</v>
          </cell>
        </row>
        <row r="131">
          <cell r="F131" t="str">
            <v>Puntilla De Acero De 1 Pulgada</v>
          </cell>
        </row>
        <row r="132">
          <cell r="F132" t="str">
            <v>Puntilla De Acero De Dos Pulgadas</v>
          </cell>
        </row>
        <row r="133">
          <cell r="F133" t="str">
            <v>Puntilla De Acero De 1 1/2 Pulgada</v>
          </cell>
        </row>
        <row r="134">
          <cell r="F134" t="str">
            <v xml:space="preserve">Cable En Acero De 1/16" </v>
          </cell>
        </row>
        <row r="135">
          <cell r="F135" t="str">
            <v>Bomba Vidrio Opal</v>
          </cell>
        </row>
        <row r="136">
          <cell r="F136" t="str">
            <v>Destornillador Pequeño</v>
          </cell>
        </row>
        <row r="137">
          <cell r="F137" t="str">
            <v>Tubos R.S De 40W (No Utilizar)</v>
          </cell>
        </row>
        <row r="138">
          <cell r="F138" t="str">
            <v>Tubo Fluorescente De 32W</v>
          </cell>
        </row>
        <row r="139">
          <cell r="F139" t="str">
            <v>Tubos T8 32W</v>
          </cell>
        </row>
        <row r="140">
          <cell r="F140" t="str">
            <v>Chazo Plastico 5/16</v>
          </cell>
        </row>
        <row r="141">
          <cell r="F141" t="str">
            <v>Broca 5/16 De Tugsteno</v>
          </cell>
        </row>
        <row r="142">
          <cell r="F142" t="str">
            <v>Broca 5/32 Para Lamina</v>
          </cell>
        </row>
        <row r="143">
          <cell r="F143" t="str">
            <v>Broca 1/8 Para Lamina</v>
          </cell>
        </row>
        <row r="144">
          <cell r="F144" t="str">
            <v>Destornillador De Pala Mediana</v>
          </cell>
        </row>
        <row r="145">
          <cell r="F145" t="str">
            <v xml:space="preserve">Destornillador Electro Recargable </v>
          </cell>
        </row>
        <row r="146">
          <cell r="F146" t="str">
            <v>Ponchadora De Cable Para Rj-45</v>
          </cell>
        </row>
        <row r="147">
          <cell r="F147" t="str">
            <v>Silicona Liquida</v>
          </cell>
        </row>
        <row r="148">
          <cell r="F148" t="str">
            <v xml:space="preserve">Remaches De 1/8 X 5/32 (No </v>
          </cell>
        </row>
        <row r="149">
          <cell r="F149" t="str">
            <v>Tubo Fluorescente Silvania 40W</v>
          </cell>
        </row>
        <row r="150">
          <cell r="F150" t="str">
            <v>Llave Para Lavamanos</v>
          </cell>
        </row>
        <row r="151">
          <cell r="F151" t="str">
            <v xml:space="preserve">Griferia Grival Consta De:Arbol De </v>
          </cell>
        </row>
        <row r="152">
          <cell r="F152" t="str">
            <v>Tapon Hembra Galvanizado 3/8</v>
          </cell>
        </row>
        <row r="153">
          <cell r="F153" t="str">
            <v>Tapon Hembra Galvanizado 1/2</v>
          </cell>
        </row>
        <row r="154">
          <cell r="F154" t="str">
            <v>Tapon Macho Galvanizado 3/8</v>
          </cell>
        </row>
        <row r="155">
          <cell r="F155" t="str">
            <v>Tapon Macho Galvanizado 1/2</v>
          </cell>
        </row>
        <row r="156">
          <cell r="F156" t="str">
            <v>Codo Galvanizado 3/8</v>
          </cell>
        </row>
        <row r="157">
          <cell r="F157" t="str">
            <v>Codo Galvanizado 1/2</v>
          </cell>
        </row>
        <row r="158">
          <cell r="F158" t="str">
            <v xml:space="preserve">Manija Para Descargar Cisterna (No </v>
          </cell>
        </row>
        <row r="159">
          <cell r="F159" t="str">
            <v>Desague Lavamanos</v>
          </cell>
        </row>
        <row r="160">
          <cell r="F160" t="str">
            <v>Desague Lavaplatos</v>
          </cell>
        </row>
        <row r="161">
          <cell r="F161" t="str">
            <v>Broca De Tugsteno 1/4"</v>
          </cell>
        </row>
        <row r="162">
          <cell r="F162" t="str">
            <v>Caladora Pequeña Black And Decker</v>
          </cell>
        </row>
        <row r="163">
          <cell r="F163" t="str">
            <v>Chazo Plastico 1/4" Con Tornillo</v>
          </cell>
        </row>
        <row r="164">
          <cell r="F164" t="str">
            <v>Chazo Plastico De 5/6" Con Tornillo</v>
          </cell>
        </row>
        <row r="165">
          <cell r="F165" t="str">
            <v>Grafito</v>
          </cell>
        </row>
        <row r="166">
          <cell r="F166" t="str">
            <v>Pegante Boxer</v>
          </cell>
        </row>
        <row r="167">
          <cell r="F167" t="str">
            <v>Pernos Con Tuerca Hilti</v>
          </cell>
        </row>
        <row r="168">
          <cell r="F168" t="str">
            <v>Puntilla Para Pistola Hilti</v>
          </cell>
        </row>
        <row r="169">
          <cell r="F169" t="str">
            <v xml:space="preserve">Tiro Para Pistola Dxe72 Hilti </v>
          </cell>
        </row>
        <row r="170">
          <cell r="F170" t="str">
            <v>Tornillo Autoperforante De 1"</v>
          </cell>
        </row>
        <row r="171">
          <cell r="F171" t="str">
            <v>Tubo Circular 22W</v>
          </cell>
        </row>
        <row r="172">
          <cell r="F172" t="str">
            <v>Remaches 1/8 X 1/2"</v>
          </cell>
        </row>
        <row r="173">
          <cell r="F173" t="str">
            <v>Pomada Soldadura De Estaño</v>
          </cell>
        </row>
        <row r="174">
          <cell r="F174" t="str">
            <v>Juego Puntas Para Destornillador</v>
          </cell>
        </row>
        <row r="175">
          <cell r="F175" t="str">
            <v>Soldadura De Estaño 1/32</v>
          </cell>
        </row>
        <row r="176">
          <cell r="F176" t="str">
            <v>Soquet Para Tubo De 32W</v>
          </cell>
        </row>
        <row r="177">
          <cell r="F177" t="str">
            <v>Tubo Doble Sfle 40W Plug</v>
          </cell>
        </row>
        <row r="178">
          <cell r="F178" t="str">
            <v>Remaches 5/32X1"</v>
          </cell>
        </row>
        <row r="179">
          <cell r="F179" t="str">
            <v>Tubo Master Hpi T-Plus 400W</v>
          </cell>
        </row>
        <row r="180">
          <cell r="F180" t="str">
            <v>Puntilla Acero 3/4</v>
          </cell>
        </row>
        <row r="181">
          <cell r="F181" t="str">
            <v>Soporte Metalico Para Televisor</v>
          </cell>
        </row>
        <row r="182">
          <cell r="F182" t="str">
            <v>Sello Grival</v>
          </cell>
        </row>
        <row r="183">
          <cell r="F183" t="str">
            <v>Acople Para Pistola De Agua</v>
          </cell>
        </row>
        <row r="184">
          <cell r="F184" t="str">
            <v>Abrazadera Cremallera 9/16"</v>
          </cell>
        </row>
        <row r="185">
          <cell r="F185" t="str">
            <v>Caja Para Herramientas</v>
          </cell>
        </row>
        <row r="186">
          <cell r="F186" t="str">
            <v>Destornilladores</v>
          </cell>
        </row>
        <row r="187">
          <cell r="F187" t="str">
            <v>Alicate Hombre Solo</v>
          </cell>
        </row>
        <row r="188">
          <cell r="F188" t="str">
            <v>Alicate Electricista</v>
          </cell>
        </row>
        <row r="189">
          <cell r="F189" t="str">
            <v>Cable Para Iniciar Baterias</v>
          </cell>
        </row>
        <row r="190">
          <cell r="F190" t="str">
            <v>Linterna Plastica</v>
          </cell>
        </row>
        <row r="191">
          <cell r="F191" t="str">
            <v>Llave Mixta</v>
          </cell>
        </row>
        <row r="192">
          <cell r="F192" t="str">
            <v>Llave Expansion</v>
          </cell>
        </row>
        <row r="193">
          <cell r="F193" t="str">
            <v>Chaleco Reflectivo</v>
          </cell>
        </row>
        <row r="194">
          <cell r="F194" t="str">
            <v>Cruceta</v>
          </cell>
        </row>
        <row r="195">
          <cell r="F195" t="str">
            <v>Calibrador De Aire</v>
          </cell>
        </row>
        <row r="196">
          <cell r="F196" t="str">
            <v>Pinza De Punta</v>
          </cell>
        </row>
        <row r="197">
          <cell r="F197" t="str">
            <v>Martillo De Uña</v>
          </cell>
        </row>
        <row r="198">
          <cell r="F198" t="str">
            <v>Rachet Extension</v>
          </cell>
        </row>
        <row r="199">
          <cell r="F199" t="str">
            <v xml:space="preserve">Pistola Electrica Grande Para </v>
          </cell>
        </row>
        <row r="200">
          <cell r="F200" t="str">
            <v>Manguera Para Cable De Iluminacion</v>
          </cell>
        </row>
        <row r="201">
          <cell r="F201" t="str">
            <v xml:space="preserve">Pila Para Destornillador Electrico </v>
          </cell>
        </row>
        <row r="202">
          <cell r="F202" t="str">
            <v>Destornillador De Estrella</v>
          </cell>
        </row>
        <row r="203">
          <cell r="F203" t="str">
            <v>Alicate Creset No.8</v>
          </cell>
        </row>
        <row r="204">
          <cell r="F204" t="str">
            <v>Broca De 1/16</v>
          </cell>
        </row>
        <row r="205">
          <cell r="F205" t="str">
            <v>Broca De 3/8</v>
          </cell>
        </row>
        <row r="206">
          <cell r="F206" t="str">
            <v>Tornillo Golozo De Una Pulgada</v>
          </cell>
        </row>
        <row r="207">
          <cell r="F207" t="str">
            <v>Limpiador Electrico Crc</v>
          </cell>
        </row>
        <row r="208">
          <cell r="F208" t="str">
            <v>Marco Para Segueta</v>
          </cell>
        </row>
        <row r="209">
          <cell r="F209" t="str">
            <v xml:space="preserve">Tornillo Aglomerado (Bolsa X 200 </v>
          </cell>
        </row>
        <row r="210">
          <cell r="F210" t="str">
            <v>Broca De Tugsteno 5/32"</v>
          </cell>
        </row>
        <row r="211">
          <cell r="F211" t="str">
            <v>Chazo Expansivo 3/16</v>
          </cell>
        </row>
        <row r="212">
          <cell r="F212" t="str">
            <v>Broca De 1/16 X 3/8</v>
          </cell>
        </row>
        <row r="213">
          <cell r="F213" t="str">
            <v>Chupa Para Vidrio</v>
          </cell>
        </row>
        <row r="214">
          <cell r="F214" t="str">
            <v>Corta Vidrio Punta De Diamante</v>
          </cell>
        </row>
        <row r="215">
          <cell r="F215" t="str">
            <v>Manguera Para Hidrolavadora</v>
          </cell>
        </row>
        <row r="216">
          <cell r="F216" t="str">
            <v>Pernos Para Pistola Hilti 1/14</v>
          </cell>
        </row>
        <row r="217">
          <cell r="F217" t="str">
            <v>Puntilla Para Destornillador Hilti</v>
          </cell>
        </row>
        <row r="218">
          <cell r="F218" t="str">
            <v xml:space="preserve">Soporte Plastico Para Base De </v>
          </cell>
        </row>
        <row r="219">
          <cell r="F219" t="str">
            <v xml:space="preserve">Tiros Para Pistola Hilti Dxe72 (Rojo </v>
          </cell>
        </row>
        <row r="220">
          <cell r="F220" t="str">
            <v>Tornillo Golozo De 4 Pulgadas</v>
          </cell>
        </row>
        <row r="221">
          <cell r="F221" t="str">
            <v>Pinza Para Zuncho</v>
          </cell>
        </row>
        <row r="222">
          <cell r="F222" t="str">
            <v>Pistola Para Silicona</v>
          </cell>
        </row>
        <row r="223">
          <cell r="F223" t="str">
            <v>Manguera Multicolor</v>
          </cell>
        </row>
        <row r="224">
          <cell r="F224" t="str">
            <v>Candado Grande</v>
          </cell>
        </row>
        <row r="225">
          <cell r="F225" t="str">
            <v>Linterna De Pilas</v>
          </cell>
        </row>
        <row r="226">
          <cell r="F226" t="str">
            <v>Bizcocho Para Sanitario</v>
          </cell>
        </row>
        <row r="227">
          <cell r="F227" t="str">
            <v xml:space="preserve">Empaques Para Llave De </v>
          </cell>
        </row>
        <row r="228">
          <cell r="F228" t="str">
            <v>Manguera O Acople Para Sanitario</v>
          </cell>
        </row>
        <row r="229">
          <cell r="F229" t="str">
            <v xml:space="preserve">Chazo De Expansion De 3/8 </v>
          </cell>
        </row>
        <row r="230">
          <cell r="F230" t="str">
            <v xml:space="preserve">Chazo De Expansion De 3/8 X 3 </v>
          </cell>
        </row>
        <row r="231">
          <cell r="F231" t="str">
            <v xml:space="preserve">Empaque O Disco De Caucho Para </v>
          </cell>
        </row>
        <row r="232">
          <cell r="F232" t="str">
            <v>Broca De Tugsteno 1/16 A 3/8"</v>
          </cell>
        </row>
        <row r="233">
          <cell r="F233" t="str">
            <v>Broca De Tugsteno De 1/4"</v>
          </cell>
        </row>
        <row r="234">
          <cell r="F234" t="str">
            <v>Resistencia Haceb Tubular 6"</v>
          </cell>
        </row>
        <row r="235">
          <cell r="F235" t="str">
            <v>Mezclador Griferia Lv</v>
          </cell>
        </row>
        <row r="236">
          <cell r="F236" t="str">
            <v>Lija De Agua N. 100</v>
          </cell>
        </row>
        <row r="237">
          <cell r="F237" t="str">
            <v>Lija De Agua N. 220</v>
          </cell>
        </row>
        <row r="238">
          <cell r="F238" t="str">
            <v>Codo Pvc 1/2"</v>
          </cell>
        </row>
        <row r="239">
          <cell r="F239" t="str">
            <v>Union Pvc De 1/2"</v>
          </cell>
        </row>
        <row r="240">
          <cell r="F240" t="str">
            <v>Tubo Pvc De 3/4</v>
          </cell>
        </row>
        <row r="241">
          <cell r="F241" t="str">
            <v>Codo Pvc 3/4</v>
          </cell>
        </row>
        <row r="242">
          <cell r="F242" t="str">
            <v>Adaptador Macho 1/2 Pvc</v>
          </cell>
        </row>
        <row r="243">
          <cell r="F243" t="str">
            <v>Union Pvc 1/2 (No Utilizar)</v>
          </cell>
        </row>
        <row r="244">
          <cell r="F244" t="str">
            <v>Limpiador Pvc</v>
          </cell>
        </row>
        <row r="245">
          <cell r="F245" t="str">
            <v>Soldadura Pvc</v>
          </cell>
        </row>
        <row r="246">
          <cell r="F246" t="str">
            <v>MATERIALES PARA PLOMERIA</v>
          </cell>
        </row>
        <row r="248">
          <cell r="F248" t="str">
            <v>MATERIALES PARA PLOMERIA</v>
          </cell>
        </row>
        <row r="249">
          <cell r="F249" t="str">
            <v>Griferia Lavamanos</v>
          </cell>
        </row>
        <row r="250">
          <cell r="F250" t="str">
            <v>Soldadura Pvc</v>
          </cell>
        </row>
        <row r="251">
          <cell r="F251" t="str">
            <v>Limpiador Pvc</v>
          </cell>
        </row>
        <row r="252">
          <cell r="F252" t="str">
            <v>MATERIALES PARA INSTALACIONES ELECTRICAS</v>
          </cell>
        </row>
        <row r="254">
          <cell r="F254" t="str">
            <v>Tubo Pvc De 2" X 3 Mts Pavco</v>
          </cell>
        </row>
        <row r="255">
          <cell r="F255" t="str">
            <v>Adaptador Pvc De 2" Pavco</v>
          </cell>
        </row>
        <row r="256">
          <cell r="F256" t="str">
            <v>Codos Pvc De 2" Pavco</v>
          </cell>
        </row>
        <row r="257">
          <cell r="F257" t="str">
            <v xml:space="preserve">MATERIALES PARA </v>
          </cell>
        </row>
        <row r="258">
          <cell r="F258" t="str">
            <v>Cinta Aislante Electrica No. 33</v>
          </cell>
        </row>
        <row r="259">
          <cell r="F259" t="str">
            <v>Tubo Fluorescente Para Sensor</v>
          </cell>
        </row>
        <row r="260">
          <cell r="F260" t="str">
            <v>Bombillo Lectores General Electric</v>
          </cell>
        </row>
        <row r="261">
          <cell r="F261" t="str">
            <v>Fuente De Alimentacion</v>
          </cell>
        </row>
        <row r="262">
          <cell r="F262" t="str">
            <v>Starter Silvania No.S2 (No Utilizar)</v>
          </cell>
        </row>
        <row r="263">
          <cell r="F263" t="str">
            <v>Bombillo Halogenos</v>
          </cell>
        </row>
        <row r="264">
          <cell r="F264" t="str">
            <v xml:space="preserve">Tubos Fluorescentes 500Wx40 (No </v>
          </cell>
        </row>
        <row r="265">
          <cell r="F265" t="str">
            <v>Tacos De 20 Amperios</v>
          </cell>
        </row>
        <row r="266">
          <cell r="F266" t="str">
            <v>Tacos De 50 Amperios</v>
          </cell>
        </row>
        <row r="267">
          <cell r="F267" t="str">
            <v xml:space="preserve">Cable Comunicacion Bocina </v>
          </cell>
        </row>
        <row r="268">
          <cell r="F268" t="str">
            <v>Bombillo A Color De 250W.82V</v>
          </cell>
        </row>
        <row r="269">
          <cell r="F269" t="str">
            <v>Fusible De 250W A 30 Amperios</v>
          </cell>
        </row>
        <row r="270">
          <cell r="F270" t="str">
            <v>Fusible De 250W A 60 Amperios</v>
          </cell>
        </row>
        <row r="271">
          <cell r="F271" t="str">
            <v>Toma Corriente Levinton</v>
          </cell>
        </row>
        <row r="272">
          <cell r="F272" t="str">
            <v>Interruptor Conmutable Sencillo</v>
          </cell>
        </row>
        <row r="273">
          <cell r="F273" t="str">
            <v>Toma Corriente Av Doble Servicio</v>
          </cell>
        </row>
        <row r="274">
          <cell r="F274" t="str">
            <v>Clavija Trifasica</v>
          </cell>
        </row>
        <row r="275">
          <cell r="F275" t="str">
            <v>Interruptor Doble</v>
          </cell>
        </row>
        <row r="276">
          <cell r="F276" t="str">
            <v xml:space="preserve">Toma Corriente Sencillo Formaluz </v>
          </cell>
        </row>
        <row r="277">
          <cell r="F277" t="str">
            <v xml:space="preserve">Toma Corriente Doble Con Polo A </v>
          </cell>
        </row>
        <row r="278">
          <cell r="F278" t="str">
            <v>Toma Corriente Sencillo (No Utilizar)</v>
          </cell>
        </row>
        <row r="279">
          <cell r="F279" t="str">
            <v xml:space="preserve">Toma Corriente Sencillo Con Tapa </v>
          </cell>
        </row>
        <row r="280">
          <cell r="F280" t="str">
            <v>Tubo Circular Fuji 32W</v>
          </cell>
        </row>
        <row r="281">
          <cell r="F281" t="str">
            <v xml:space="preserve">Lampara De 60W Para </v>
          </cell>
        </row>
        <row r="282">
          <cell r="F282" t="str">
            <v>Bombillo De 25 W Color (No Utilizar)</v>
          </cell>
        </row>
        <row r="283">
          <cell r="F283" t="str">
            <v>Cable Para Telefono 4 Metros</v>
          </cell>
        </row>
        <row r="284">
          <cell r="F284" t="str">
            <v>Balasto De 2X40</v>
          </cell>
        </row>
        <row r="285">
          <cell r="F285" t="str">
            <v>Lampara Varta</v>
          </cell>
        </row>
        <row r="286">
          <cell r="F286" t="str">
            <v>Cable De Adbesto No.12</v>
          </cell>
        </row>
        <row r="287">
          <cell r="F287" t="str">
            <v>Fusibles De Botella De 10 Amp</v>
          </cell>
        </row>
        <row r="288">
          <cell r="F288" t="str">
            <v>Fusibles De Botella De 25 Amp</v>
          </cell>
        </row>
        <row r="289">
          <cell r="F289" t="str">
            <v>Fusibles De Botella De 20 Amp</v>
          </cell>
        </row>
        <row r="290">
          <cell r="F290" t="str">
            <v>Fusibles De Botella De 16 Amp</v>
          </cell>
        </row>
        <row r="291">
          <cell r="F291" t="str">
            <v>Fusibles De Botella De 6 Amp</v>
          </cell>
        </row>
        <row r="292">
          <cell r="F292" t="str">
            <v>Fusibles De Botella De 4 Amp</v>
          </cell>
        </row>
        <row r="293">
          <cell r="F293" t="str">
            <v>Fusibles De Botella De 2 Amp</v>
          </cell>
        </row>
        <row r="294">
          <cell r="F294" t="str">
            <v>Fusibles De Canula De 3 Amp</v>
          </cell>
        </row>
        <row r="295">
          <cell r="F295" t="str">
            <v>Fusible De Canula De 5 Amp</v>
          </cell>
        </row>
        <row r="296">
          <cell r="F296" t="str">
            <v>Fusible De Canula De 6 Amp</v>
          </cell>
        </row>
        <row r="297">
          <cell r="F297" t="str">
            <v>Fusibles De Canula De 7 Amp</v>
          </cell>
        </row>
        <row r="298">
          <cell r="F298" t="str">
            <v>Fusibles De Canula De 8 Amp</v>
          </cell>
        </row>
        <row r="299">
          <cell r="F299" t="str">
            <v>Fusibles De Canula De 10 Amp</v>
          </cell>
        </row>
        <row r="300">
          <cell r="F300" t="str">
            <v>Fusibles De Canula De 15 Amp</v>
          </cell>
        </row>
        <row r="301">
          <cell r="F301" t="str">
            <v>Fusibles De Canula De 30 Amp</v>
          </cell>
        </row>
        <row r="302">
          <cell r="F302" t="str">
            <v>Fusibles De Canula De 60 Amp</v>
          </cell>
        </row>
        <row r="303">
          <cell r="F303" t="str">
            <v>Fusibles De Canula De 100 Amp</v>
          </cell>
        </row>
        <row r="304">
          <cell r="F304" t="str">
            <v>Fusibles De Canula De 200 Amp</v>
          </cell>
        </row>
        <row r="305">
          <cell r="F305" t="str">
            <v xml:space="preserve">Interruptor Lampara Multilith - </v>
          </cell>
        </row>
        <row r="306">
          <cell r="F306" t="str">
            <v xml:space="preserve">Interruptor Lamparas Maquinas - </v>
          </cell>
        </row>
        <row r="307">
          <cell r="F307" t="str">
            <v xml:space="preserve">Interruptor Switch Para Maquina </v>
          </cell>
        </row>
        <row r="308">
          <cell r="F308" t="str">
            <v xml:space="preserve">Lampara Halogena Para Quemador </v>
          </cell>
        </row>
        <row r="309">
          <cell r="F309" t="str">
            <v xml:space="preserve">Lampara Halogena Silvania De </v>
          </cell>
        </row>
        <row r="310">
          <cell r="F310" t="str">
            <v xml:space="preserve">Lampara Halogena Silvania De </v>
          </cell>
        </row>
        <row r="311">
          <cell r="F311" t="str">
            <v>Toma Y Clavija De Caucho</v>
          </cell>
        </row>
        <row r="312">
          <cell r="F312" t="str">
            <v>Tapa Ciega 5800</v>
          </cell>
        </row>
        <row r="313">
          <cell r="F313" t="str">
            <v>Contactor Tm9 Amperios Na</v>
          </cell>
        </row>
        <row r="314">
          <cell r="F314" t="str">
            <v>Tubo Fluorescente 40W Luz Dia</v>
          </cell>
        </row>
        <row r="315">
          <cell r="F315" t="str">
            <v xml:space="preserve">Bombillo Dicroico Halogeno 50W </v>
          </cell>
        </row>
        <row r="316">
          <cell r="F316" t="str">
            <v xml:space="preserve">Balasto 2X96W 120V Electrocol (No </v>
          </cell>
        </row>
        <row r="317">
          <cell r="F317" t="str">
            <v xml:space="preserve">Multitoma Supresora De Picos 4 </v>
          </cell>
        </row>
        <row r="318">
          <cell r="F318" t="str">
            <v>Bombillo Halogeno 36V 400W Evd</v>
          </cell>
        </row>
        <row r="319">
          <cell r="F319" t="str">
            <v>Bombillo Halogeno 82 V 360 W Eyb</v>
          </cell>
        </row>
        <row r="320">
          <cell r="F320" t="str">
            <v xml:space="preserve">Bombillos Para Stop De Frenos 12 </v>
          </cell>
        </row>
        <row r="321">
          <cell r="F321" t="str">
            <v>Abrazaderas (220)</v>
          </cell>
        </row>
        <row r="322">
          <cell r="F322" t="str">
            <v>Adaptador P-P 3/8 X 3/8</v>
          </cell>
        </row>
        <row r="323">
          <cell r="F323" t="str">
            <v>Cable De Cobre Thw #8 600V</v>
          </cell>
        </row>
        <row r="324">
          <cell r="F324" t="str">
            <v xml:space="preserve">Cable De Cobre Thw # 8 600V Negro </v>
          </cell>
        </row>
        <row r="325">
          <cell r="F325" t="str">
            <v xml:space="preserve">Cable De Cobre Thw # 8 600V Verde </v>
          </cell>
        </row>
        <row r="326">
          <cell r="F326" t="str">
            <v xml:space="preserve">Taco Industrial De 3X70 Squared </v>
          </cell>
        </row>
        <row r="327">
          <cell r="F327" t="str">
            <v>Caja De Paso Lx 20 X 25 X 10 Cms</v>
          </cell>
        </row>
        <row r="328">
          <cell r="F328" t="str">
            <v xml:space="preserve">Balasto 2 X 96 W 120 V </v>
          </cell>
        </row>
        <row r="329">
          <cell r="F329" t="str">
            <v>Balasto 2 X 48 W 120 V</v>
          </cell>
        </row>
        <row r="330">
          <cell r="F330" t="str">
            <v>Cinta Aislante</v>
          </cell>
        </row>
        <row r="331">
          <cell r="F331" t="str">
            <v xml:space="preserve">Carrete (305 Mts) Cable Utp </v>
          </cell>
        </row>
        <row r="332">
          <cell r="F332" t="str">
            <v>Bombillos</v>
          </cell>
        </row>
        <row r="333">
          <cell r="F333" t="str">
            <v>Bombillo De 150. W A 110 V.</v>
          </cell>
        </row>
        <row r="334">
          <cell r="F334" t="str">
            <v>Cable Encauchetado De 3 X 16</v>
          </cell>
        </row>
        <row r="335">
          <cell r="F335" t="str">
            <v xml:space="preserve">Toma De Sobre Poner De 4 Hilos </v>
          </cell>
        </row>
        <row r="336">
          <cell r="F336" t="str">
            <v>Pila Cuadrada De 9 Vol.</v>
          </cell>
        </row>
        <row r="337">
          <cell r="F337" t="str">
            <v xml:space="preserve">Toma Doble Con Polo A Tierra Con </v>
          </cell>
        </row>
        <row r="338">
          <cell r="F338" t="str">
            <v>Cable Scsi Ii De 50 Pines</v>
          </cell>
        </row>
        <row r="339">
          <cell r="F339" t="str">
            <v>Cable Coaxial Rg59</v>
          </cell>
        </row>
        <row r="340">
          <cell r="F340" t="str">
            <v>Terminal Coaxial De Rosca</v>
          </cell>
        </row>
        <row r="341">
          <cell r="F341" t="str">
            <v>Bobina Para Freno De Ascensor Bov</v>
          </cell>
        </row>
        <row r="342">
          <cell r="F342" t="str">
            <v>Bombillo 20 Wts.</v>
          </cell>
        </row>
        <row r="343">
          <cell r="F343" t="str">
            <v>Cable Encauchetado 3 X 14</v>
          </cell>
        </row>
        <row r="344">
          <cell r="F344" t="str">
            <v>Caja Plastica 5800</v>
          </cell>
        </row>
        <row r="345">
          <cell r="F345" t="str">
            <v>Clavija De Caucho (Macho)</v>
          </cell>
        </row>
        <row r="346">
          <cell r="F346" t="str">
            <v>Toma Hembra (Aerea9 (No Utilizar)</v>
          </cell>
        </row>
        <row r="347">
          <cell r="F347" t="str">
            <v>Cable Paralelo 2 X16</v>
          </cell>
        </row>
        <row r="348">
          <cell r="F348" t="str">
            <v>Interruptores De Timbre</v>
          </cell>
        </row>
        <row r="349">
          <cell r="F349" t="str">
            <v xml:space="preserve">Interruptores Para Bombillo De </v>
          </cell>
        </row>
        <row r="350">
          <cell r="F350" t="str">
            <v xml:space="preserve">Cajas Terminales Para Telefono </v>
          </cell>
        </row>
        <row r="351">
          <cell r="F351" t="str">
            <v>Conectores Rj-11</v>
          </cell>
        </row>
        <row r="352">
          <cell r="F352" t="str">
            <v>Conectores Rj-9</v>
          </cell>
        </row>
        <row r="353">
          <cell r="F353" t="str">
            <v xml:space="preserve">Interruptores Conmutables De 3 </v>
          </cell>
        </row>
        <row r="354">
          <cell r="F354" t="str">
            <v>Bris Telefonico O Puente</v>
          </cell>
        </row>
        <row r="355">
          <cell r="F355" t="str">
            <v xml:space="preserve">Portalamparas En Porcelana Para </v>
          </cell>
        </row>
        <row r="356">
          <cell r="F356" t="str">
            <v>Bombillo Ahorrador De Energia 20W</v>
          </cell>
        </row>
        <row r="357">
          <cell r="F357" t="str">
            <v>Bombillos Proyector Acetatos</v>
          </cell>
        </row>
        <row r="358">
          <cell r="F358" t="str">
            <v xml:space="preserve">Clavija Con Polo A Tierra </v>
          </cell>
        </row>
        <row r="359">
          <cell r="F359" t="str">
            <v>Tubos Rs De 40W</v>
          </cell>
        </row>
        <row r="360">
          <cell r="F360" t="str">
            <v xml:space="preserve">Cable De Monitor De 15 A 15 </v>
          </cell>
        </row>
        <row r="361">
          <cell r="F361" t="str">
            <v>Toma Aerea (No Utilizar)</v>
          </cell>
        </row>
        <row r="362">
          <cell r="F362" t="str">
            <v xml:space="preserve">Lamparas Para Quemador/Insolador </v>
          </cell>
        </row>
        <row r="363">
          <cell r="F363" t="str">
            <v>Cable Encauchetado Para Microfono</v>
          </cell>
        </row>
        <row r="364">
          <cell r="F364" t="str">
            <v>Roseta De Dos Piezas En Loza</v>
          </cell>
        </row>
        <row r="365">
          <cell r="F365" t="str">
            <v>Cable Siliconado #16</v>
          </cell>
        </row>
        <row r="366">
          <cell r="F366" t="str">
            <v>Pila Para Linterna, Tamaño Grande</v>
          </cell>
        </row>
        <row r="367">
          <cell r="F367" t="str">
            <v>Toma Con Polo (No Utilizar)</v>
          </cell>
        </row>
        <row r="368">
          <cell r="F368" t="str">
            <v>Clavija Pata Cerrada</v>
          </cell>
        </row>
        <row r="369">
          <cell r="F369" t="str">
            <v>Toma De 15 Amperios</v>
          </cell>
        </row>
        <row r="370">
          <cell r="F370" t="str">
            <v>Apliques Para Pared</v>
          </cell>
        </row>
        <row r="371">
          <cell r="F371" t="str">
            <v>Balastos De 110 A 12 Voltios</v>
          </cell>
        </row>
        <row r="372">
          <cell r="F372" t="str">
            <v>Sokes Bombillos De 12 Voltios</v>
          </cell>
        </row>
        <row r="373">
          <cell r="F373" t="str">
            <v>Roceta En Pocelana</v>
          </cell>
        </row>
        <row r="374">
          <cell r="F374" t="str">
            <v>Bombillo De 25W</v>
          </cell>
        </row>
        <row r="375">
          <cell r="F375" t="str">
            <v>Portalamparas De Caucho</v>
          </cell>
        </row>
        <row r="376">
          <cell r="F376" t="str">
            <v xml:space="preserve">Fuente De Poder Lampara Halogena </v>
          </cell>
        </row>
        <row r="377">
          <cell r="F377" t="str">
            <v xml:space="preserve">Integrados Electronicos Planta </v>
          </cell>
        </row>
        <row r="378">
          <cell r="F378" t="str">
            <v>Taco Industrial 250 Amp, 240V</v>
          </cell>
        </row>
        <row r="379">
          <cell r="F379" t="str">
            <v>Soket Halogeno 500W</v>
          </cell>
        </row>
        <row r="380">
          <cell r="F380" t="str">
            <v xml:space="preserve">Bombillos Ahorradores De Energia </v>
          </cell>
        </row>
        <row r="381">
          <cell r="F381" t="str">
            <v>Bombillos Tubo Circular De 22W</v>
          </cell>
        </row>
        <row r="382">
          <cell r="F382" t="str">
            <v>Cable Belden 2 Pares</v>
          </cell>
        </row>
        <row r="383">
          <cell r="F383" t="str">
            <v>Cable Belden Nivel 5 4Tp Ref.1583</v>
          </cell>
        </row>
        <row r="384">
          <cell r="F384" t="str">
            <v>Cable Duplex De 2X14</v>
          </cell>
        </row>
        <row r="385">
          <cell r="F385" t="str">
            <v>Cable Resortado Para Telefono</v>
          </cell>
        </row>
        <row r="386">
          <cell r="F386" t="str">
            <v>Cable De Entrada Para Telefono</v>
          </cell>
        </row>
        <row r="387">
          <cell r="F387" t="str">
            <v>Cinta Teflon</v>
          </cell>
        </row>
        <row r="388">
          <cell r="F388" t="str">
            <v>Condensador De 50 Mf</v>
          </cell>
        </row>
        <row r="389">
          <cell r="F389" t="str">
            <v>Arrancadores Paralelos</v>
          </cell>
        </row>
        <row r="390">
          <cell r="F390" t="str">
            <v xml:space="preserve">Breaker De 50 Amp Trifasico </v>
          </cell>
        </row>
        <row r="391">
          <cell r="F391" t="str">
            <v xml:space="preserve">Cable Thw No.8 De Color Negro (No </v>
          </cell>
        </row>
        <row r="392">
          <cell r="F392" t="str">
            <v xml:space="preserve">Cable Thw No.8 Color Verde (No </v>
          </cell>
        </row>
        <row r="393">
          <cell r="F393" t="str">
            <v>Cable Encauchetado 4X10</v>
          </cell>
        </row>
        <row r="394">
          <cell r="F394" t="str">
            <v>Breaker 3X70 Amperios Enchufable</v>
          </cell>
        </row>
        <row r="395">
          <cell r="F395" t="str">
            <v>Breaker De 2X40 Amperios</v>
          </cell>
        </row>
        <row r="396">
          <cell r="F396" t="str">
            <v>Tablero Distribucion 9 Circuitos</v>
          </cell>
        </row>
        <row r="397">
          <cell r="F397" t="str">
            <v>Tablero Distribucion 12 Circuitos</v>
          </cell>
        </row>
        <row r="398">
          <cell r="F398" t="str">
            <v xml:space="preserve">Toma Polo Aislado Nivel Hospitalario </v>
          </cell>
        </row>
        <row r="399">
          <cell r="F399" t="str">
            <v xml:space="preserve">Tublo Fluorescente 2X40W (No </v>
          </cell>
        </row>
        <row r="400">
          <cell r="F400" t="str">
            <v xml:space="preserve">Bombillo Ahorrador De Energia 20W </v>
          </cell>
        </row>
        <row r="401">
          <cell r="F401" t="str">
            <v xml:space="preserve">Clavija Pareja Para Ups De 5Kva 4 </v>
          </cell>
        </row>
        <row r="402">
          <cell r="F402" t="str">
            <v xml:space="preserve">Clavija Hembra Para Ups De 5Kva </v>
          </cell>
        </row>
        <row r="403">
          <cell r="F403" t="str">
            <v>Toma De Incrustar 4X30A</v>
          </cell>
        </row>
        <row r="404">
          <cell r="F404" t="str">
            <v>Cable Paralelo 2X14 Metros</v>
          </cell>
        </row>
        <row r="405">
          <cell r="F405" t="str">
            <v>Soquets Paa Tubo Slim</v>
          </cell>
        </row>
        <row r="406">
          <cell r="F406" t="str">
            <v>Soquets Para Tubo Rs 30</v>
          </cell>
        </row>
        <row r="407">
          <cell r="F407" t="str">
            <v>Bombillo Reflector 110V A 150W</v>
          </cell>
        </row>
        <row r="408">
          <cell r="F408" t="str">
            <v>Cable Telefonico Belden De 4 Pares</v>
          </cell>
        </row>
        <row r="409">
          <cell r="F409" t="str">
            <v>Cable Utp Categoria 5 De 8 Lineas</v>
          </cell>
        </row>
        <row r="410">
          <cell r="F410" t="str">
            <v>Conectores Rj 45</v>
          </cell>
        </row>
        <row r="411">
          <cell r="F411" t="str">
            <v>Balasto 2X32 Electronico</v>
          </cell>
        </row>
        <row r="412">
          <cell r="F412" t="str">
            <v>Interruptor Sencillo Luminex</v>
          </cell>
        </row>
        <row r="413">
          <cell r="F413" t="str">
            <v>Interruptor Para Division En Aluminio</v>
          </cell>
        </row>
        <row r="414">
          <cell r="F414" t="str">
            <v>Starte 20 W (No Utilizar)</v>
          </cell>
        </row>
        <row r="415">
          <cell r="F415" t="str">
            <v>Toma Aerea L630 (No Utilizar)</v>
          </cell>
        </row>
        <row r="416">
          <cell r="F416" t="str">
            <v xml:space="preserve">Pila Para Herramienta Versapack </v>
          </cell>
        </row>
        <row r="417">
          <cell r="F417" t="str">
            <v>Baterias Para Centrales Telefonicas</v>
          </cell>
        </row>
        <row r="418">
          <cell r="F418" t="str">
            <v>Lamparas De Emergencia</v>
          </cell>
        </row>
        <row r="419">
          <cell r="F419" t="str">
            <v xml:space="preserve">Balasto Para Bombillo De 26W A </v>
          </cell>
        </row>
        <row r="420">
          <cell r="F420" t="str">
            <v>Bombillo 12V Halogeno</v>
          </cell>
        </row>
        <row r="421">
          <cell r="F421" t="str">
            <v>Bomba Para Brazo Interperie</v>
          </cell>
        </row>
        <row r="422">
          <cell r="F422" t="str">
            <v>Cable No.4</v>
          </cell>
        </row>
        <row r="423">
          <cell r="F423" t="str">
            <v>Bombillo 26W Plug</v>
          </cell>
        </row>
        <row r="424">
          <cell r="F424" t="str">
            <v>Balastos De 32W</v>
          </cell>
        </row>
        <row r="425">
          <cell r="F425" t="str">
            <v>Cable No.12</v>
          </cell>
        </row>
        <row r="426">
          <cell r="F426" t="str">
            <v xml:space="preserve">Extension Tc4010-50 15 Mts 2X2 </v>
          </cell>
        </row>
        <row r="427">
          <cell r="F427" t="str">
            <v xml:space="preserve">Adaptador(Y) De 1/4 Monofasica A </v>
          </cell>
        </row>
        <row r="428">
          <cell r="F428" t="str">
            <v>Adaptador (Y) Rca Estereo 1/4</v>
          </cell>
        </row>
        <row r="429">
          <cell r="F429" t="str">
            <v>Plug 1/4 Puntada Dorada</v>
          </cell>
        </row>
        <row r="430">
          <cell r="F430" t="str">
            <v xml:space="preserve">Cable Belden Coaxial R659 </v>
          </cell>
        </row>
        <row r="431">
          <cell r="F431" t="str">
            <v>Antena Multibanda Aerea Lpscr</v>
          </cell>
        </row>
        <row r="432">
          <cell r="F432" t="str">
            <v>Terminales Para Rg59</v>
          </cell>
        </row>
        <row r="433">
          <cell r="F433" t="str">
            <v xml:space="preserve">Amplificador De Antena Truep Spick </v>
          </cell>
        </row>
        <row r="434">
          <cell r="F434" t="str">
            <v xml:space="preserve">Pila Para Control Remoto Camioneta </v>
          </cell>
        </row>
        <row r="435">
          <cell r="F435" t="str">
            <v>Integrados Generadores De Tono</v>
          </cell>
        </row>
        <row r="436">
          <cell r="F436" t="str">
            <v>Integrados Regulador</v>
          </cell>
        </row>
        <row r="437">
          <cell r="F437" t="str">
            <v xml:space="preserve">Integrados 12 Dc Alimentador De </v>
          </cell>
        </row>
        <row r="438">
          <cell r="F438" t="str">
            <v>Integrados Generador De Tono</v>
          </cell>
        </row>
        <row r="439">
          <cell r="F439" t="str">
            <v xml:space="preserve">Integrados Enrutadores Para Tarjeta </v>
          </cell>
        </row>
        <row r="440">
          <cell r="F440" t="str">
            <v>Cable Encauchetado 2X16</v>
          </cell>
        </row>
        <row r="441">
          <cell r="F441" t="str">
            <v>Cable Microfono Monofonico</v>
          </cell>
        </row>
        <row r="442">
          <cell r="F442" t="str">
            <v>Terminal Para Microfono</v>
          </cell>
        </row>
        <row r="443">
          <cell r="F443" t="str">
            <v xml:space="preserve">Pila Sony Lr-23A (Para Control </v>
          </cell>
        </row>
        <row r="444">
          <cell r="F444" t="str">
            <v>Timbre</v>
          </cell>
        </row>
        <row r="445">
          <cell r="F445" t="str">
            <v>Bombillo De 60W</v>
          </cell>
        </row>
        <row r="446">
          <cell r="F446" t="str">
            <v xml:space="preserve">Bombillo Halogeno 12W 60 W Para </v>
          </cell>
        </row>
        <row r="447">
          <cell r="F447" t="str">
            <v>Cable Duplex 2 X 16</v>
          </cell>
        </row>
        <row r="448">
          <cell r="F448" t="str">
            <v>Pila Para Telefono Inhalambrico</v>
          </cell>
        </row>
        <row r="449">
          <cell r="F449" t="str">
            <v>Clavija 110V En Caucho</v>
          </cell>
        </row>
        <row r="450">
          <cell r="F450" t="str">
            <v>Resistencia Haceb 220 V.</v>
          </cell>
        </row>
        <row r="451">
          <cell r="F451" t="str">
            <v>Cable Para Video Beam Apc</v>
          </cell>
        </row>
        <row r="452">
          <cell r="F452" t="str">
            <v>Bombillo Ahorrador 20W</v>
          </cell>
        </row>
        <row r="453">
          <cell r="F453" t="str">
            <v>Bombillo 42W Ek 300</v>
          </cell>
        </row>
        <row r="454">
          <cell r="F454" t="str">
            <v xml:space="preserve">Bombillo Ahorrador Dicrodico 11-9W </v>
          </cell>
        </row>
        <row r="455">
          <cell r="F455" t="str">
            <v>Socket Para Bombillo Dicrodico</v>
          </cell>
        </row>
        <row r="456">
          <cell r="F456" t="str">
            <v>Troquel Para Toma Corriente</v>
          </cell>
        </row>
        <row r="457">
          <cell r="F457" t="str">
            <v xml:space="preserve">Toma Corriente Doble Con Polo A </v>
          </cell>
        </row>
        <row r="458">
          <cell r="F458" t="str">
            <v>Cable Encauchetado 3X12</v>
          </cell>
        </row>
        <row r="459">
          <cell r="F459" t="str">
            <v xml:space="preserve">Aplique Ap-04 Inclinado De Pared </v>
          </cell>
        </row>
        <row r="460">
          <cell r="F460" t="str">
            <v xml:space="preserve">Bala Optimus 1X26 S/Poner Color </v>
          </cell>
        </row>
        <row r="461">
          <cell r="F461" t="str">
            <v>Lampara Tipo Riel</v>
          </cell>
        </row>
        <row r="462">
          <cell r="F462" t="str">
            <v xml:space="preserve">Optimus Multif.16 Cel Especular </v>
          </cell>
        </row>
        <row r="463">
          <cell r="F463" t="str">
            <v xml:space="preserve">Optimus Multifuncional 30*120 </v>
          </cell>
        </row>
        <row r="464">
          <cell r="F464" t="str">
            <v>Tapa Troquel 12 Cms Negro</v>
          </cell>
        </row>
        <row r="465">
          <cell r="F465" t="str">
            <v>Interruptor Sencillo Aereo</v>
          </cell>
        </row>
        <row r="466">
          <cell r="F466" t="str">
            <v xml:space="preserve">Lamina De Cobre 1/8 De 50 Cm X 2 </v>
          </cell>
        </row>
        <row r="467">
          <cell r="F467" t="str">
            <v>Breaker Trifasico 125 Amp.</v>
          </cell>
        </row>
        <row r="468">
          <cell r="F468" t="str">
            <v>Balasto De 4X32</v>
          </cell>
        </row>
        <row r="469">
          <cell r="F469" t="str">
            <v>Sokets Para Bombillo Dicroica</v>
          </cell>
        </row>
        <row r="470">
          <cell r="F470" t="str">
            <v xml:space="preserve">Adaptador 110 V Para Antena Rf </v>
          </cell>
        </row>
        <row r="471">
          <cell r="F471" t="str">
            <v>Aplique Ap04-1X20 Blanco</v>
          </cell>
        </row>
        <row r="472">
          <cell r="F472" t="str">
            <v>Aplique Tortuga</v>
          </cell>
        </row>
        <row r="473">
          <cell r="F473" t="str">
            <v xml:space="preserve">Campana Policarbonato 22" Con </v>
          </cell>
        </row>
        <row r="474">
          <cell r="F474" t="str">
            <v xml:space="preserve">Chasis Bala Optimus S/Poner </v>
          </cell>
        </row>
        <row r="475">
          <cell r="F475" t="str">
            <v xml:space="preserve">Optimus 60X60-3X17W-12 Celdas </v>
          </cell>
        </row>
        <row r="476">
          <cell r="F476" t="str">
            <v xml:space="preserve">Optimus Multifuncional 1X32W </v>
          </cell>
        </row>
        <row r="477">
          <cell r="F477" t="str">
            <v xml:space="preserve">Optimus Multifuncional 30*120 </v>
          </cell>
        </row>
        <row r="478">
          <cell r="F478" t="str">
            <v xml:space="preserve">Optimus Multifuncional 60*60 </v>
          </cell>
        </row>
        <row r="479">
          <cell r="F479" t="str">
            <v>Instalacion De 100 Bombillos</v>
          </cell>
        </row>
        <row r="480">
          <cell r="F480" t="str">
            <v xml:space="preserve">Cable Con Terminacion En Conector </v>
          </cell>
        </row>
        <row r="481">
          <cell r="F481" t="str">
            <v xml:space="preserve">Extension Usb De 5 Metros Con </v>
          </cell>
        </row>
        <row r="482">
          <cell r="F482" t="str">
            <v>Cable Usm 1.8 Mrs</v>
          </cell>
        </row>
        <row r="483">
          <cell r="F483" t="str">
            <v>Manguera Luminosa Canadiense</v>
          </cell>
        </row>
        <row r="484">
          <cell r="F484" t="str">
            <v xml:space="preserve">Cinta Aislante Color </v>
          </cell>
        </row>
        <row r="485">
          <cell r="F485" t="str">
            <v xml:space="preserve">Fuentes De Poder (Dell Optiplex Gx </v>
          </cell>
        </row>
        <row r="486">
          <cell r="F486" t="str">
            <v xml:space="preserve">Fuentes De Poder Para (Hp </v>
          </cell>
        </row>
        <row r="487">
          <cell r="F487" t="str">
            <v xml:space="preserve">Baterias Para Radio De </v>
          </cell>
        </row>
        <row r="488">
          <cell r="F488" t="str">
            <v>Balasto De 2*54W</v>
          </cell>
        </row>
        <row r="489">
          <cell r="F489" t="str">
            <v>Tubo Fluorescente De 54W</v>
          </cell>
        </row>
        <row r="490">
          <cell r="F490" t="str">
            <v>Tubo Fluorescente De 20W</v>
          </cell>
        </row>
        <row r="491">
          <cell r="F491" t="str">
            <v>Bombillo En Forma De U De 13W</v>
          </cell>
        </row>
        <row r="492">
          <cell r="F492" t="str">
            <v xml:space="preserve">Extension Vga Video Beam M-M 10 </v>
          </cell>
        </row>
        <row r="493">
          <cell r="F493" t="str">
            <v>Rejilla 4X3 Metalica</v>
          </cell>
        </row>
        <row r="494">
          <cell r="F494" t="str">
            <v>Conectores Rj 45.</v>
          </cell>
        </row>
        <row r="495">
          <cell r="F495" t="str">
            <v>MATERIALES PARA INSTALACIONES DE GAS</v>
          </cell>
        </row>
        <row r="497">
          <cell r="F497" t="str">
            <v xml:space="preserve">MATERIALES PARA </v>
          </cell>
        </row>
        <row r="499">
          <cell r="F499" t="str">
            <v>FINANCIEROS</v>
          </cell>
        </row>
        <row r="500">
          <cell r="F500" t="str">
            <v>MATERIALES PARA IMPERMEABILIZACION</v>
          </cell>
        </row>
        <row r="502">
          <cell r="F502" t="str">
            <v xml:space="preserve">MATERIALES PARA </v>
          </cell>
        </row>
        <row r="503">
          <cell r="F503" t="str">
            <v>ORNAMENTACION, ACABADOS Y DECORACION</v>
          </cell>
        </row>
        <row r="505">
          <cell r="F505" t="str">
            <v xml:space="preserve">ORNAMENTACION, ACABADOS Y </v>
          </cell>
        </row>
        <row r="506">
          <cell r="F506" t="str">
            <v>Brochas De 1/2"</v>
          </cell>
        </row>
        <row r="507">
          <cell r="F507" t="str">
            <v>Brochas De 2"</v>
          </cell>
        </row>
        <row r="508">
          <cell r="F508" t="str">
            <v>Brocha De 3"</v>
          </cell>
        </row>
        <row r="509">
          <cell r="F509" t="str">
            <v>Brocha En Nylon Grande</v>
          </cell>
        </row>
        <row r="510">
          <cell r="F510" t="str">
            <v>Brocha En Nylon Pequeña</v>
          </cell>
        </row>
        <row r="511">
          <cell r="F511" t="str">
            <v>Rodillo</v>
          </cell>
        </row>
        <row r="512">
          <cell r="F512" t="str">
            <v xml:space="preserve">Rodillo De Recoleccion Y Captura </v>
          </cell>
        </row>
        <row r="513">
          <cell r="F513" t="str">
            <v xml:space="preserve">Vidrio De 10Mm Templado Bronce </v>
          </cell>
        </row>
        <row r="514">
          <cell r="F514" t="str">
            <v xml:space="preserve">Vidrio Bronce De 6Mm De 0,71 X </v>
          </cell>
        </row>
        <row r="515">
          <cell r="F515" t="str">
            <v>Vidrio De 180 X 70 X 5 Mm (Puerta)</v>
          </cell>
        </row>
        <row r="516">
          <cell r="F516" t="str">
            <v xml:space="preserve">Vidrio En 6Mm Calidad Cristal </v>
          </cell>
        </row>
        <row r="517">
          <cell r="F517" t="str">
            <v xml:space="preserve">Vidrios En 6Mm Calidad Cristal </v>
          </cell>
        </row>
        <row r="518">
          <cell r="F518" t="str">
            <v xml:space="preserve">Vidrios En 6Mm Calidad Cristal </v>
          </cell>
        </row>
        <row r="519">
          <cell r="F519" t="str">
            <v xml:space="preserve">Vidrios Em 6 Mm Calidad Cristal </v>
          </cell>
        </row>
        <row r="520">
          <cell r="F520" t="str">
            <v xml:space="preserve">Vidrios En 6Mm Calidad Cristal </v>
          </cell>
        </row>
        <row r="521">
          <cell r="F521" t="str">
            <v xml:space="preserve">Vidrios En 6Mm Calidad Cristal </v>
          </cell>
        </row>
        <row r="522">
          <cell r="F522" t="str">
            <v xml:space="preserve">Vidrios En 6Mm Calidad Cristal </v>
          </cell>
        </row>
        <row r="523">
          <cell r="F523" t="str">
            <v xml:space="preserve">Vidrios En 6Mm Calidad Cristal </v>
          </cell>
        </row>
        <row r="524">
          <cell r="F524" t="str">
            <v xml:space="preserve">Vidrios En 6 Mm Calidad Cristal </v>
          </cell>
        </row>
        <row r="525">
          <cell r="F525" t="str">
            <v xml:space="preserve">Vidrios En 6 Mm Calidad Cristal </v>
          </cell>
        </row>
        <row r="526">
          <cell r="F526" t="str">
            <v xml:space="preserve">Vidrios En 6Mm Calidad Cristal </v>
          </cell>
        </row>
        <row r="527">
          <cell r="F527" t="str">
            <v xml:space="preserve">Mesa De Juntas Compuesto De Dos </v>
          </cell>
        </row>
        <row r="528">
          <cell r="F528" t="str">
            <v xml:space="preserve">Vidrios En 6 Mm Calidad Cristal </v>
          </cell>
        </row>
        <row r="529">
          <cell r="F529" t="str">
            <v xml:space="preserve">Vidrios En 6Mm Calidad Cristal </v>
          </cell>
        </row>
        <row r="530">
          <cell r="F530" t="str">
            <v>Vidrio 73X42X4, Pulido</v>
          </cell>
        </row>
        <row r="531">
          <cell r="F531" t="str">
            <v xml:space="preserve">Vidrio De 8 Mm, Laminado, </v>
          </cell>
        </row>
        <row r="532">
          <cell r="F532" t="str">
            <v xml:space="preserve">Vidrios En 5Mm Pulidos Incoloro </v>
          </cell>
        </row>
        <row r="533">
          <cell r="F533" t="str">
            <v xml:space="preserve">Vidrios En 5Mm Pulidos Incoloro 1 </v>
          </cell>
        </row>
        <row r="534">
          <cell r="F534" t="str">
            <v xml:space="preserve">Vidrio Nacional Transparente O </v>
          </cell>
        </row>
        <row r="535">
          <cell r="F535" t="str">
            <v>Pintura En Vinilo</v>
          </cell>
        </row>
        <row r="536">
          <cell r="F536" t="str">
            <v>Pintura Esmalte</v>
          </cell>
        </row>
        <row r="537">
          <cell r="F537" t="str">
            <v>Viniltex</v>
          </cell>
        </row>
        <row r="538">
          <cell r="F538" t="str">
            <v>Vinilo Color Blanco</v>
          </cell>
        </row>
        <row r="539">
          <cell r="F539" t="str">
            <v>Vinilo Color Negro</v>
          </cell>
        </row>
        <row r="540">
          <cell r="F540" t="str">
            <v>Vinilo Color Amarillo</v>
          </cell>
        </row>
        <row r="541">
          <cell r="F541" t="str">
            <v>Vinilo Color Azul</v>
          </cell>
        </row>
        <row r="542">
          <cell r="F542" t="str">
            <v>Vinilo Color Rojo</v>
          </cell>
        </row>
        <row r="543">
          <cell r="F543" t="str">
            <v>Vinilo Rojo 2</v>
          </cell>
        </row>
        <row r="544">
          <cell r="F544" t="str">
            <v>Gabinete De Baño</v>
          </cell>
        </row>
        <row r="545">
          <cell r="F545" t="str">
            <v>Canaleta Metalica Negra 10X5</v>
          </cell>
        </row>
        <row r="546">
          <cell r="F546" t="str">
            <v xml:space="preserve">Materas De Barro Con Base En </v>
          </cell>
        </row>
        <row r="547">
          <cell r="F547" t="str">
            <v>ARTICULOS DE PAPELERIA 16%</v>
          </cell>
        </row>
        <row r="549">
          <cell r="F549" t="str">
            <v xml:space="preserve">PAPELERIA, UTILES DE </v>
          </cell>
        </row>
        <row r="550">
          <cell r="F550" t="str">
            <v>ARTICULOS DE PAPELERIA</v>
          </cell>
        </row>
        <row r="551">
          <cell r="F551" t="str">
            <v>Carton Cartulina Durex De 70X100</v>
          </cell>
        </row>
        <row r="552">
          <cell r="F552" t="str">
            <v>Carton Cartulina Kraft De 70X100</v>
          </cell>
        </row>
        <row r="553">
          <cell r="F553" t="str">
            <v xml:space="preserve">Cartulina Bristol 160 Gramos 70X100 </v>
          </cell>
        </row>
        <row r="554">
          <cell r="F554" t="str">
            <v xml:space="preserve">Cartulina Bristol 160 Gramos 70X100 </v>
          </cell>
        </row>
        <row r="555">
          <cell r="F555" t="str">
            <v xml:space="preserve">Cartulina Bristol 160 Gramos 70X100 </v>
          </cell>
        </row>
        <row r="556">
          <cell r="F556" t="str">
            <v xml:space="preserve">Cartulina Bristol 160 Gramos 70X100 </v>
          </cell>
        </row>
        <row r="557">
          <cell r="F557" t="str">
            <v>Cartulina Bristol Blanca De 70X100</v>
          </cell>
        </row>
        <row r="558">
          <cell r="F558" t="str">
            <v xml:space="preserve">Cartulina Bristol Blanca De 70X100 </v>
          </cell>
        </row>
        <row r="559">
          <cell r="F559" t="str">
            <v>Cartulina Lino De 70X100</v>
          </cell>
        </row>
        <row r="560">
          <cell r="F560" t="str">
            <v xml:space="preserve">Cartulina Opalina 180 Grs De </v>
          </cell>
        </row>
        <row r="561">
          <cell r="F561" t="str">
            <v xml:space="preserve">Dynapos Etiquetas Blancas Ref:4X4 </v>
          </cell>
        </row>
        <row r="562">
          <cell r="F562" t="str">
            <v>Etiqueta Adhesiva X1134</v>
          </cell>
        </row>
        <row r="563">
          <cell r="F563" t="str">
            <v xml:space="preserve">Etiqueta Papel Trasferencia </v>
          </cell>
        </row>
        <row r="564">
          <cell r="F564" t="str">
            <v xml:space="preserve">Etiqueta Para Codigo De Barras </v>
          </cell>
        </row>
        <row r="565">
          <cell r="F565" t="str">
            <v xml:space="preserve">Etiqueta Para Placas Codigo De </v>
          </cell>
        </row>
        <row r="566">
          <cell r="F566" t="str">
            <v xml:space="preserve">Etiqueta Polipropileno De 5.0 X 2.5 </v>
          </cell>
        </row>
        <row r="567">
          <cell r="F567" t="str">
            <v xml:space="preserve">Etiqueta Transferencia Termina </v>
          </cell>
        </row>
        <row r="568">
          <cell r="F568" t="str">
            <v xml:space="preserve">Etiquetas Blancas Dynapos Rf 4X4 </v>
          </cell>
        </row>
        <row r="569">
          <cell r="F569" t="str">
            <v xml:space="preserve">Etiquetas Impresas Polipropileno 5.0 </v>
          </cell>
        </row>
        <row r="570">
          <cell r="F570" t="str">
            <v>Master Para Duplicador Gestetner</v>
          </cell>
        </row>
        <row r="571">
          <cell r="F571" t="str">
            <v>Minirollo Contac Transparente</v>
          </cell>
        </row>
        <row r="572">
          <cell r="F572" t="str">
            <v>Numeros Adhesivos Del 0-9X1000</v>
          </cell>
        </row>
        <row r="573">
          <cell r="F573" t="str">
            <v xml:space="preserve">Papel (Pelicula)Fax Panasonic </v>
          </cell>
        </row>
        <row r="574">
          <cell r="F574" t="str">
            <v>Papel Bond 115 Grs De 70X100</v>
          </cell>
        </row>
        <row r="575">
          <cell r="F575" t="str">
            <v xml:space="preserve">Papel Bond 75 Gramos Scribe Carta </v>
          </cell>
        </row>
        <row r="576">
          <cell r="F576" t="str">
            <v xml:space="preserve">Papel Bond 75 Grs 70X100 (Proceso </v>
          </cell>
        </row>
        <row r="577">
          <cell r="F577" t="str">
            <v>Papel Bond 75 Grs De 70X100</v>
          </cell>
        </row>
        <row r="578">
          <cell r="F578" t="str">
            <v>Papel Bond 75Grs 70X100 Resmas</v>
          </cell>
        </row>
        <row r="579">
          <cell r="F579" t="str">
            <v xml:space="preserve">Papel Bond 90 Gramos Tamaño </v>
          </cell>
        </row>
        <row r="580">
          <cell r="F580" t="str">
            <v>Papel Bond 90 Grs De 70X100</v>
          </cell>
        </row>
        <row r="581">
          <cell r="F581" t="str">
            <v>Papel Bond Beige 90 Grs De 70X100</v>
          </cell>
        </row>
        <row r="582">
          <cell r="F582" t="str">
            <v xml:space="preserve">Papel Bond Blanco 90 Gr 70X100 </v>
          </cell>
        </row>
        <row r="583">
          <cell r="F583" t="str">
            <v xml:space="preserve">Papel Bond Blanco Carta (75 </v>
          </cell>
        </row>
        <row r="584">
          <cell r="F584" t="str">
            <v xml:space="preserve">Papel Bond Blanco Oficio (75 </v>
          </cell>
        </row>
        <row r="585">
          <cell r="F585" t="str">
            <v xml:space="preserve">Papel Bond De 90 Grs 70X100 Cms </v>
          </cell>
        </row>
        <row r="586">
          <cell r="F586" t="str">
            <v xml:space="preserve">Papel Bond Tamaño Carta 60 </v>
          </cell>
        </row>
        <row r="587">
          <cell r="F587" t="str">
            <v xml:space="preserve">Papel Bond Tamaño Oficio 6O </v>
          </cell>
        </row>
        <row r="588">
          <cell r="F588" t="str">
            <v>Papel Canson 160 Grs De 50X65</v>
          </cell>
        </row>
        <row r="589">
          <cell r="F589" t="str">
            <v>Papel Carbon Tamaño Carta</v>
          </cell>
        </row>
        <row r="590">
          <cell r="F590" t="str">
            <v>Papel Carbon Tamaño Oficio</v>
          </cell>
        </row>
        <row r="591">
          <cell r="F591" t="str">
            <v>Papel Contac</v>
          </cell>
        </row>
        <row r="592">
          <cell r="F592" t="str">
            <v>Papel Difusor</v>
          </cell>
        </row>
        <row r="593">
          <cell r="F593" t="str">
            <v xml:space="preserve">Papel Dispacopia Carta 75 Gramos </v>
          </cell>
        </row>
        <row r="594">
          <cell r="F594" t="str">
            <v xml:space="preserve">Papel Dispacopia Oficio, 75 Gramos </v>
          </cell>
        </row>
        <row r="595">
          <cell r="F595" t="str">
            <v xml:space="preserve">Papel Esmaltado Adhesivo De 175 </v>
          </cell>
        </row>
        <row r="596">
          <cell r="F596" t="str">
            <v xml:space="preserve">Papel Fotografico Kodak- Paquete X </v>
          </cell>
        </row>
        <row r="597">
          <cell r="F597" t="str">
            <v xml:space="preserve">Papel Geller Mate 190 Grs De </v>
          </cell>
        </row>
        <row r="598">
          <cell r="F598" t="str">
            <v>Papel Iris Tamaño Carta Cromacolor</v>
          </cell>
        </row>
        <row r="599">
          <cell r="F599" t="str">
            <v xml:space="preserve">Papel Kimberli Y Marfil Terrazo De </v>
          </cell>
        </row>
        <row r="600">
          <cell r="F600" t="str">
            <v>Papel Kimberly 180 Gramos Marfil</v>
          </cell>
        </row>
        <row r="601">
          <cell r="F601" t="str">
            <v xml:space="preserve">Papel Kimberly Blanco Granito 90 </v>
          </cell>
        </row>
        <row r="602">
          <cell r="F602" t="str">
            <v xml:space="preserve">Papel Kimberly Blanco Intenso 180 </v>
          </cell>
        </row>
        <row r="603">
          <cell r="F603" t="str">
            <v xml:space="preserve">Papel Kimberly Blanco Intenso 90 </v>
          </cell>
        </row>
        <row r="604">
          <cell r="F604" t="str">
            <v xml:space="preserve">Papel Kimberly Blanco Prestige,180 </v>
          </cell>
        </row>
        <row r="605">
          <cell r="F605" t="str">
            <v xml:space="preserve">Papel Kimberly Carta Tono Sahara </v>
          </cell>
        </row>
        <row r="606">
          <cell r="F606" t="str">
            <v xml:space="preserve">Papel Kimberly Gris Perla 180 Grs </v>
          </cell>
        </row>
        <row r="607">
          <cell r="F607" t="str">
            <v xml:space="preserve">Papel Kimberly Marfil Terrazo 90 Grs </v>
          </cell>
        </row>
        <row r="608">
          <cell r="F608" t="str">
            <v>Papel Kraft 24X8</v>
          </cell>
        </row>
        <row r="609">
          <cell r="F609" t="str">
            <v>Papel Kraft 60 Grs De 70X100</v>
          </cell>
        </row>
        <row r="610">
          <cell r="F610" t="str">
            <v>Papel Kraft 90 Grs De 70X100</v>
          </cell>
        </row>
        <row r="611">
          <cell r="F611" t="str">
            <v>Papel Kraft Para Envolver</v>
          </cell>
        </row>
        <row r="612">
          <cell r="F612" t="str">
            <v xml:space="preserve">Papel Legancy Blanco Diamante 120 </v>
          </cell>
        </row>
        <row r="613">
          <cell r="F613" t="str">
            <v>Papel Manifold Amarillo De 70X100</v>
          </cell>
        </row>
        <row r="614">
          <cell r="F614" t="str">
            <v>Papel Manifold Azul De 70X100</v>
          </cell>
        </row>
        <row r="615">
          <cell r="F615" t="str">
            <v>Papel Manifold Blanco De 70X100</v>
          </cell>
        </row>
        <row r="616">
          <cell r="F616" t="str">
            <v>Papel Manifold Rosado De 70X100</v>
          </cell>
        </row>
        <row r="617">
          <cell r="F617" t="str">
            <v>Papel Manifold Verde De 70X100</v>
          </cell>
        </row>
        <row r="618">
          <cell r="F618" t="str">
            <v xml:space="preserve">Papel Manila - Ledger 120 Grs De </v>
          </cell>
        </row>
        <row r="619">
          <cell r="F619" t="str">
            <v>Papel Mantequilla De 70X100</v>
          </cell>
        </row>
        <row r="620">
          <cell r="F620" t="str">
            <v>Papel Master Duplicadora Gestetner</v>
          </cell>
        </row>
        <row r="621">
          <cell r="F621" t="str">
            <v>Papel Oficio Plegado Cuadriculado</v>
          </cell>
        </row>
        <row r="622">
          <cell r="F622" t="str">
            <v xml:space="preserve">Papel Par Fax 210X50 Metros (No </v>
          </cell>
        </row>
        <row r="623">
          <cell r="F623" t="str">
            <v>Papel Para Fax 216X30</v>
          </cell>
        </row>
        <row r="624">
          <cell r="F624" t="str">
            <v>Papel Para Fax 7017</v>
          </cell>
        </row>
        <row r="625">
          <cell r="F625" t="str">
            <v xml:space="preserve">Papel Para Fax Norma Rollo X 30 </v>
          </cell>
        </row>
        <row r="626">
          <cell r="F626" t="str">
            <v xml:space="preserve">Papel Para Fax Panasonic Ref. </v>
          </cell>
        </row>
        <row r="627">
          <cell r="F627" t="str">
            <v xml:space="preserve">Papel Pergamino 90 Gramos De </v>
          </cell>
        </row>
        <row r="628">
          <cell r="F628" t="str">
            <v>Papel Periodico 70X100 En Resma</v>
          </cell>
        </row>
        <row r="629">
          <cell r="F629" t="str">
            <v>Papel Periodico Carta</v>
          </cell>
        </row>
        <row r="630">
          <cell r="F630" t="str">
            <v>Papel Periodico De 70X100</v>
          </cell>
        </row>
        <row r="631">
          <cell r="F631" t="str">
            <v xml:space="preserve">Papel Propal Arte Lino 200 Grs De </v>
          </cell>
        </row>
        <row r="632">
          <cell r="F632" t="str">
            <v>Papel Propalcote 250 Grs De 70X100</v>
          </cell>
        </row>
        <row r="633">
          <cell r="F633" t="str">
            <v xml:space="preserve">Papel Propalcote Adhesivo 175 Gr </v>
          </cell>
        </row>
        <row r="634">
          <cell r="F634" t="str">
            <v xml:space="preserve">Papel Propalcote Adhesivo </v>
          </cell>
        </row>
        <row r="635">
          <cell r="F635" t="str">
            <v xml:space="preserve">Papel Propalcote C1S 90 Grs De </v>
          </cell>
        </row>
        <row r="636">
          <cell r="F636" t="str">
            <v xml:space="preserve">Papel Propalcote C2S 115 Gramos </v>
          </cell>
        </row>
        <row r="637">
          <cell r="F637" t="str">
            <v xml:space="preserve">Papel Propalcote C2S 115 Grs De </v>
          </cell>
        </row>
        <row r="638">
          <cell r="F638" t="str">
            <v xml:space="preserve">Papel Propalcote C2S 150 Grs De </v>
          </cell>
        </row>
        <row r="639">
          <cell r="F639" t="str">
            <v xml:space="preserve">Papel Propalcote C2S 200 Grs De </v>
          </cell>
        </row>
        <row r="640">
          <cell r="F640" t="str">
            <v xml:space="preserve">Papel Propalcote C2S 240 Grs De </v>
          </cell>
        </row>
        <row r="641">
          <cell r="F641" t="str">
            <v xml:space="preserve">Papel Propalcote C2S 240 Grs De </v>
          </cell>
        </row>
        <row r="642">
          <cell r="F642" t="str">
            <v xml:space="preserve">Papel Propalcote C2S 90 Grs </v>
          </cell>
        </row>
        <row r="643">
          <cell r="F643" t="str">
            <v xml:space="preserve">Papel Propalcote C2S 90 Grs De </v>
          </cell>
        </row>
        <row r="644">
          <cell r="F644" t="str">
            <v xml:space="preserve">Papel Propalcote C2S,90 Gramos </v>
          </cell>
        </row>
        <row r="645">
          <cell r="F645" t="str">
            <v xml:space="preserve">Papel Propalcote Esmaltado </v>
          </cell>
        </row>
        <row r="646">
          <cell r="F646" t="str">
            <v xml:space="preserve">Papel Propalibro Beige 70 Grs De </v>
          </cell>
        </row>
        <row r="647">
          <cell r="F647" t="str">
            <v xml:space="preserve">Papel Propalibro Blanco 70 Grs De </v>
          </cell>
        </row>
        <row r="648">
          <cell r="F648" t="str">
            <v xml:space="preserve">Papel Propalibros Blanco 70 </v>
          </cell>
        </row>
        <row r="649">
          <cell r="F649" t="str">
            <v xml:space="preserve">Papel Propalmate 115 Grs De </v>
          </cell>
        </row>
        <row r="650">
          <cell r="F650" t="str">
            <v xml:space="preserve">Papel Propalmate 150 Grs De </v>
          </cell>
        </row>
        <row r="651">
          <cell r="F651" t="str">
            <v xml:space="preserve">Papel Propalmate 210 Grs De </v>
          </cell>
        </row>
        <row r="652">
          <cell r="F652" t="str">
            <v xml:space="preserve">Papel Propalmate 90 Grs 70X100 </v>
          </cell>
        </row>
        <row r="653">
          <cell r="F653" t="str">
            <v>Papel Propalmate 90 Grs De 70X100</v>
          </cell>
        </row>
        <row r="654">
          <cell r="F654" t="str">
            <v xml:space="preserve">Papel Propalmate C2S 240 Gr De 70 </v>
          </cell>
        </row>
        <row r="655">
          <cell r="F655" t="str">
            <v xml:space="preserve">Papel Propalmate De 150 Gramos </v>
          </cell>
        </row>
        <row r="656">
          <cell r="F656" t="str">
            <v xml:space="preserve">Papel Propalmate De 200 Grs </v>
          </cell>
        </row>
        <row r="657">
          <cell r="F657" t="str">
            <v xml:space="preserve">Papel Quimico Copia Azul De </v>
          </cell>
        </row>
        <row r="658">
          <cell r="F658" t="str">
            <v xml:space="preserve">Papel Quimico Copia Blanca De </v>
          </cell>
        </row>
        <row r="659">
          <cell r="F659" t="str">
            <v xml:space="preserve">Papel Quimico Copia Rosada De </v>
          </cell>
        </row>
        <row r="660">
          <cell r="F660" t="str">
            <v xml:space="preserve">Papel Quimico Copia Verde De </v>
          </cell>
        </row>
        <row r="661">
          <cell r="F661" t="str">
            <v>Papel Quimico Original De 70X100</v>
          </cell>
        </row>
        <row r="662">
          <cell r="F662" t="str">
            <v xml:space="preserve">Papel Revelador Panasonic Fax </v>
          </cell>
        </row>
        <row r="663">
          <cell r="F663" t="str">
            <v xml:space="preserve">Papel Termico Para Fax Norma </v>
          </cell>
        </row>
        <row r="664">
          <cell r="F664" t="str">
            <v xml:space="preserve">Papel Termico Para Fax Xerox </v>
          </cell>
        </row>
        <row r="665">
          <cell r="F665" t="str">
            <v xml:space="preserve">Papel Torreon Beige 180 Grs De </v>
          </cell>
        </row>
        <row r="666">
          <cell r="F666" t="str">
            <v xml:space="preserve">Papel Torreon Beige 90 Grs De </v>
          </cell>
        </row>
        <row r="667">
          <cell r="F667" t="str">
            <v>Papel Troquelado</v>
          </cell>
        </row>
        <row r="668">
          <cell r="F668" t="str">
            <v xml:space="preserve">Pelicula Sand Blasting, Textura </v>
          </cell>
        </row>
        <row r="669">
          <cell r="F669" t="str">
            <v>Percalina Para Empaste De Libros</v>
          </cell>
        </row>
        <row r="670">
          <cell r="F670" t="str">
            <v xml:space="preserve">Porta Etiquetas Plasticas Para </v>
          </cell>
        </row>
        <row r="671">
          <cell r="F671" t="str">
            <v>Refuerzos Autoadhesivos</v>
          </cell>
        </row>
        <row r="672">
          <cell r="F672" t="str">
            <v xml:space="preserve">Ritulos Adhesivos 6 Columnas X 16 </v>
          </cell>
        </row>
        <row r="673">
          <cell r="F673" t="str">
            <v xml:space="preserve">Rollo Terminal Impresora Epson </v>
          </cell>
        </row>
        <row r="674">
          <cell r="F674" t="str">
            <v>Rotulo Adhesivo 7X3 1/4</v>
          </cell>
        </row>
        <row r="675">
          <cell r="F675" t="str">
            <v>Rotulo Adhesivo 8 1/2X11</v>
          </cell>
        </row>
        <row r="676">
          <cell r="F676" t="str">
            <v xml:space="preserve">Rotulo Adhesivo Blanco 2 Columnas </v>
          </cell>
        </row>
        <row r="677">
          <cell r="F677" t="str">
            <v xml:space="preserve">Rotulo Adhesivo Blanco Dos </v>
          </cell>
        </row>
        <row r="678">
          <cell r="F678" t="str">
            <v xml:space="preserve">Rotulo Adhesivo Dos Columnas </v>
          </cell>
        </row>
        <row r="679">
          <cell r="F679" t="str">
            <v xml:space="preserve">Rotulo Adhesivo, Forma Continua, </v>
          </cell>
        </row>
        <row r="680">
          <cell r="F680" t="str">
            <v xml:space="preserve">Rotulo Adhesivo, Forma Continua, </v>
          </cell>
        </row>
        <row r="681">
          <cell r="F681" t="str">
            <v xml:space="preserve">Rotulo Adhesivo, Forma Continua, </v>
          </cell>
        </row>
        <row r="682">
          <cell r="F682" t="str">
            <v xml:space="preserve">Rotulo Adhesivo, Forma Continua, </v>
          </cell>
        </row>
        <row r="683">
          <cell r="F683" t="str">
            <v>Rotulo De 3X11 Tamaño 889 X23</v>
          </cell>
        </row>
        <row r="684">
          <cell r="F684" t="str">
            <v>Rotulos Acta De Sesion</v>
          </cell>
        </row>
        <row r="685">
          <cell r="F685" t="str">
            <v xml:space="preserve">Rotulos Acta De Sesion En </v>
          </cell>
        </row>
        <row r="686">
          <cell r="F686" t="str">
            <v xml:space="preserve">Rotulos Adhesivos 144 Gramos. </v>
          </cell>
        </row>
        <row r="687">
          <cell r="F687" t="str">
            <v xml:space="preserve">Rotulos Adhesivos 3 Columnas Por </v>
          </cell>
        </row>
        <row r="688">
          <cell r="F688" t="str">
            <v xml:space="preserve">Rotulos Adhesivos 3 Columnas Por </v>
          </cell>
        </row>
        <row r="689">
          <cell r="F689" t="str">
            <v xml:space="preserve">Rotulos De Correspondencia (Caja </v>
          </cell>
        </row>
        <row r="690">
          <cell r="F690" t="str">
            <v>Sobre Blanco Tamaño Oficio</v>
          </cell>
        </row>
        <row r="691">
          <cell r="F691" t="str">
            <v>Sobre Carta Bond Direccion</v>
          </cell>
        </row>
        <row r="692">
          <cell r="F692" t="str">
            <v>Sobre De Manila Carta</v>
          </cell>
        </row>
        <row r="693">
          <cell r="F693" t="str">
            <v>Sobre De Manila Gigante</v>
          </cell>
        </row>
        <row r="694">
          <cell r="F694" t="str">
            <v>Sobre De Manila Media Carta</v>
          </cell>
        </row>
        <row r="695">
          <cell r="F695" t="str">
            <v xml:space="preserve">Sobre De Manila Natural Tamaño </v>
          </cell>
        </row>
        <row r="696">
          <cell r="F696" t="str">
            <v>Sobre De Manila Oficio</v>
          </cell>
        </row>
        <row r="697">
          <cell r="F697" t="str">
            <v xml:space="preserve">Sobre En Papel Kimberly Color </v>
          </cell>
        </row>
        <row r="698">
          <cell r="F698" t="str">
            <v xml:space="preserve">Sobre En Papel Kimberly De </v>
          </cell>
        </row>
        <row r="699">
          <cell r="F699" t="str">
            <v xml:space="preserve">Sobre Legancy Wove Ambar 120G </v>
          </cell>
        </row>
        <row r="700">
          <cell r="F700" t="str">
            <v>Sobres Bond Oficio Direccion</v>
          </cell>
        </row>
        <row r="701">
          <cell r="F701" t="str">
            <v>Sobres De Manila Carta 22.5X23</v>
          </cell>
        </row>
        <row r="702">
          <cell r="F702" t="str">
            <v xml:space="preserve">Sobres De Manila Programa </v>
          </cell>
        </row>
        <row r="703">
          <cell r="F703" t="str">
            <v>Sobres De Manila Validacion A6</v>
          </cell>
        </row>
        <row r="704">
          <cell r="F704" t="str">
            <v>Sobres De Manila Validacion Ac</v>
          </cell>
        </row>
        <row r="705">
          <cell r="F705" t="str">
            <v>Sobres De Manila Validacion Cb</v>
          </cell>
        </row>
        <row r="706">
          <cell r="F706" t="str">
            <v>Sobres De Manila Validacion Cm</v>
          </cell>
        </row>
        <row r="707">
          <cell r="F707" t="str">
            <v>Sobres De Manila Validacion Dc</v>
          </cell>
        </row>
        <row r="708">
          <cell r="F708" t="str">
            <v>Sobres De Manila Validacion Sl</v>
          </cell>
        </row>
        <row r="709">
          <cell r="F709" t="str">
            <v>Sobres De Manila Validacion V5</v>
          </cell>
        </row>
        <row r="710">
          <cell r="F710" t="str">
            <v>Sobres De Manila Validacion Vg</v>
          </cell>
        </row>
        <row r="711">
          <cell r="F711" t="str">
            <v>Sobres De Manila Validacion Vn</v>
          </cell>
        </row>
        <row r="712">
          <cell r="F712" t="str">
            <v>Sobres En Cartulina Programa Ac</v>
          </cell>
        </row>
        <row r="713">
          <cell r="F713" t="str">
            <v>Sobres En Cartulina Programa Cb</v>
          </cell>
        </row>
        <row r="714">
          <cell r="F714" t="str">
            <v>Sobres En Cartulina Programa Cm</v>
          </cell>
        </row>
        <row r="715">
          <cell r="F715" t="str">
            <v>Sobres En Cartulina Programa V5</v>
          </cell>
        </row>
        <row r="716">
          <cell r="F716" t="str">
            <v>Sobres En Cartulina Programa Vg</v>
          </cell>
        </row>
        <row r="717">
          <cell r="F717" t="str">
            <v>Sobres En Cartulina Programa Vn</v>
          </cell>
        </row>
        <row r="718">
          <cell r="F718" t="str">
            <v>Tarjetas Control De Personal</v>
          </cell>
        </row>
        <row r="719">
          <cell r="F719" t="str">
            <v>Block Papel Periodico Carta</v>
          </cell>
        </row>
        <row r="720">
          <cell r="F720" t="str">
            <v xml:space="preserve">Block Papel Periodico Media Carta </v>
          </cell>
        </row>
        <row r="721">
          <cell r="F721" t="str">
            <v>Block Oficio Milimetrado</v>
          </cell>
        </row>
        <row r="722">
          <cell r="F722" t="str">
            <v xml:space="preserve">Block De Contabilidad De 8 </v>
          </cell>
        </row>
        <row r="723">
          <cell r="F723" t="str">
            <v xml:space="preserve">Libro De Contabilidad De 20 </v>
          </cell>
        </row>
        <row r="724">
          <cell r="F724" t="str">
            <v xml:space="preserve">Libro De Contabilidad De 10 </v>
          </cell>
        </row>
        <row r="725">
          <cell r="F725" t="str">
            <v xml:space="preserve">Libro De Contabilidad De 14 </v>
          </cell>
        </row>
        <row r="726">
          <cell r="F726" t="str">
            <v xml:space="preserve">Libro De Contabilidad De 16 </v>
          </cell>
        </row>
        <row r="727">
          <cell r="F727" t="str">
            <v>Block Oficio Blanco</v>
          </cell>
        </row>
        <row r="728">
          <cell r="F728" t="str">
            <v>Block Blanco Tamaño Carta</v>
          </cell>
        </row>
        <row r="729">
          <cell r="F729" t="str">
            <v>Block Papel Periodico Media Carta</v>
          </cell>
        </row>
        <row r="730">
          <cell r="F730" t="str">
            <v>Libreta Con Abecedario</v>
          </cell>
        </row>
        <row r="731">
          <cell r="F731" t="str">
            <v>Libreta Acta Medio Oficio</v>
          </cell>
        </row>
        <row r="732">
          <cell r="F732" t="str">
            <v xml:space="preserve">Libro De Contabilidad De 4 </v>
          </cell>
        </row>
        <row r="733">
          <cell r="F733" t="str">
            <v xml:space="preserve">Libro De Contabilidad De 3 </v>
          </cell>
        </row>
        <row r="734">
          <cell r="F734" t="str">
            <v>Libreta Para Taquigrafia</v>
          </cell>
        </row>
        <row r="735">
          <cell r="F735" t="str">
            <v>Libro De Actas 600 Folios</v>
          </cell>
        </row>
        <row r="736">
          <cell r="F736" t="str">
            <v>Carpeta Plastificada Carta Blanca</v>
          </cell>
        </row>
        <row r="737">
          <cell r="F737" t="str">
            <v>Libreta Carta Periodico</v>
          </cell>
        </row>
        <row r="738">
          <cell r="F738" t="str">
            <v>Carpeta Oficio Sin Guia Ni Marbete</v>
          </cell>
        </row>
        <row r="739">
          <cell r="F739" t="str">
            <v xml:space="preserve">Block Media Carta Cuadriculado </v>
          </cell>
        </row>
        <row r="740">
          <cell r="F740" t="str">
            <v>Block Medio Oficio Blanco</v>
          </cell>
        </row>
        <row r="741">
          <cell r="F741" t="str">
            <v>Libreta Rayada Carta (Cesu)</v>
          </cell>
        </row>
        <row r="742">
          <cell r="F742" t="str">
            <v>Agenda Diaria 2004 Gerencial</v>
          </cell>
        </row>
        <row r="743">
          <cell r="F743" t="str">
            <v>Agenda 2005</v>
          </cell>
        </row>
        <row r="744">
          <cell r="F744" t="str">
            <v>Agenda Diaria 2007 Biblia</v>
          </cell>
        </row>
        <row r="745">
          <cell r="F745" t="str">
            <v>Agenda Gerencia</v>
          </cell>
        </row>
        <row r="746">
          <cell r="F746" t="str">
            <v xml:space="preserve">Libreta En Papel Cuadriculado 80 </v>
          </cell>
        </row>
        <row r="747">
          <cell r="F747" t="str">
            <v>Libro De Actas 600 Folios</v>
          </cell>
        </row>
        <row r="748">
          <cell r="F748" t="str">
            <v>Caja De Carton De 16X30X22</v>
          </cell>
        </row>
        <row r="749">
          <cell r="F749" t="str">
            <v xml:space="preserve">Cajas De Carton Corrugado C-620M </v>
          </cell>
        </row>
        <row r="750">
          <cell r="F750" t="str">
            <v xml:space="preserve">Cajas De Carton Corrugado C-620M </v>
          </cell>
        </row>
        <row r="751">
          <cell r="F751" t="str">
            <v xml:space="preserve">Cajas De Carton Corrugado C-620M </v>
          </cell>
        </row>
        <row r="752">
          <cell r="F752" t="str">
            <v xml:space="preserve">Caja De Carton Con Logo </v>
          </cell>
        </row>
        <row r="753">
          <cell r="F753" t="str">
            <v xml:space="preserve">Cajas De Carton 52Cms X 31Cms X </v>
          </cell>
        </row>
        <row r="754">
          <cell r="F754" t="str">
            <v xml:space="preserve">Cajas De Carton 53Cms X 39Cms </v>
          </cell>
        </row>
        <row r="755">
          <cell r="F755" t="str">
            <v>Caja De Carton 38X29X53</v>
          </cell>
        </row>
        <row r="756">
          <cell r="F756" t="str">
            <v>Cajas De Carton Ref. L-500</v>
          </cell>
        </row>
        <row r="757">
          <cell r="F757" t="str">
            <v>Cajas De Carton 50X40X30 Cms</v>
          </cell>
        </row>
        <row r="758">
          <cell r="F758" t="str">
            <v>Cajas De Carton 25X40X30 Cms</v>
          </cell>
        </row>
        <row r="759">
          <cell r="F759" t="str">
            <v>Caja Para Archivo</v>
          </cell>
        </row>
        <row r="760">
          <cell r="F760" t="str">
            <v>Tapa Y Contratapa Para Archivo</v>
          </cell>
        </row>
        <row r="761">
          <cell r="F761" t="str">
            <v>Caja De Carton De 16X30X22</v>
          </cell>
        </row>
        <row r="762">
          <cell r="F762" t="str">
            <v>Caja De Carton De 28X38X51</v>
          </cell>
        </row>
        <row r="763">
          <cell r="F763" t="str">
            <v>Caja De Carton De 31X53X42</v>
          </cell>
        </row>
        <row r="764">
          <cell r="F764" t="str">
            <v>Bolsas Plasticas De 23X31 Cm</v>
          </cell>
        </row>
        <row r="765">
          <cell r="F765" t="str">
            <v>Bolsas Plasticas De 42X50 Cm</v>
          </cell>
        </row>
        <row r="766">
          <cell r="F766" t="str">
            <v>Bolsas Plasticas De 19.5 X 30</v>
          </cell>
        </row>
        <row r="767">
          <cell r="F767" t="str">
            <v xml:space="preserve">Bolsas Plasticas Pequeñas (Proceso </v>
          </cell>
        </row>
        <row r="768">
          <cell r="F768" t="str">
            <v xml:space="preserve">Bolsas Lechosas 16"X16" Cal.3 Con </v>
          </cell>
        </row>
        <row r="769">
          <cell r="F769" t="str">
            <v xml:space="preserve">Bolsas Transparentes 17"X20" </v>
          </cell>
        </row>
        <row r="770">
          <cell r="F770" t="str">
            <v xml:space="preserve">Rollo De Plastico Extensible Strech </v>
          </cell>
        </row>
        <row r="771">
          <cell r="F771" t="str">
            <v xml:space="preserve">Bolsa Transparente De 16,5" X 20 </v>
          </cell>
        </row>
        <row r="772">
          <cell r="F772" t="str">
            <v xml:space="preserve">Bolsas Plasticas Transparentes </v>
          </cell>
        </row>
        <row r="773">
          <cell r="F773" t="str">
            <v xml:space="preserve">Bolsa Plastica Blanca De Manija </v>
          </cell>
        </row>
        <row r="774">
          <cell r="F774" t="str">
            <v>Bolsa Transparente Baja Densidad</v>
          </cell>
        </row>
        <row r="775">
          <cell r="F775" t="str">
            <v>Bolsa Plastica Cierre Hermetico</v>
          </cell>
        </row>
        <row r="776">
          <cell r="F776" t="str">
            <v xml:space="preserve">Bolsa Transparente Baja 42 Cm X 52 </v>
          </cell>
        </row>
        <row r="777">
          <cell r="F777" t="str">
            <v xml:space="preserve">Bolsa Transparente Baja 22 Cm X 30 </v>
          </cell>
        </row>
        <row r="778">
          <cell r="F778" t="str">
            <v xml:space="preserve">Bolsa Lechosa De Baja 40 Cm X 40 </v>
          </cell>
        </row>
        <row r="779">
          <cell r="F779" t="str">
            <v xml:space="preserve">Bolsa Transparente Para Hojas De </v>
          </cell>
        </row>
        <row r="780">
          <cell r="F780" t="str">
            <v>Bolsa Institucional 25*35*9 Armada</v>
          </cell>
        </row>
        <row r="781">
          <cell r="F781" t="str">
            <v>ÚTILES Y ARTÍCULOS DE OFICINA  16%</v>
          </cell>
        </row>
        <row r="783">
          <cell r="F783" t="str">
            <v>Cinta Pegante 1/2 X 5</v>
          </cell>
        </row>
        <row r="784">
          <cell r="F784" t="str">
            <v>Cinta Transparente 1/2 X 20</v>
          </cell>
        </row>
        <row r="785">
          <cell r="F785" t="str">
            <v>Cinta Magnetica 1/4</v>
          </cell>
        </row>
        <row r="786">
          <cell r="F786" t="str">
            <v>Cinta Rebordeadora De Planos</v>
          </cell>
        </row>
        <row r="787">
          <cell r="F787" t="str">
            <v>Cinta Transparente 1/2 X 40</v>
          </cell>
        </row>
        <row r="788">
          <cell r="F788" t="str">
            <v>Cinta Engomada 3 1/2</v>
          </cell>
        </row>
        <row r="789">
          <cell r="F789" t="str">
            <v>Cinta Magica 1/2 X 25</v>
          </cell>
        </row>
        <row r="790">
          <cell r="F790" t="str">
            <v>Cinta Pegante De 1/2X40</v>
          </cell>
        </row>
        <row r="791">
          <cell r="F791" t="str">
            <v>Cinta Empaque Transparente (48*40)</v>
          </cell>
        </row>
        <row r="792">
          <cell r="F792" t="str">
            <v>Cinta Doble Fax 1/2X40</v>
          </cell>
        </row>
        <row r="793">
          <cell r="F793" t="str">
            <v>Cinta Rebordeadora De Planos</v>
          </cell>
        </row>
        <row r="794">
          <cell r="F794" t="str">
            <v>Cinta Pegante 1/2X5</v>
          </cell>
        </row>
        <row r="795">
          <cell r="F795" t="str">
            <v xml:space="preserve">Cinta Empaque Transparente </v>
          </cell>
        </row>
        <row r="796">
          <cell r="F796" t="str">
            <v xml:space="preserve">Cinta Roja Para Montaje De 1/2X50 </v>
          </cell>
        </row>
        <row r="797">
          <cell r="F797" t="str">
            <v>Cinta De Teflon</v>
          </cell>
        </row>
        <row r="798">
          <cell r="F798" t="str">
            <v>Cinta De Enmascarar(24*40)</v>
          </cell>
        </row>
        <row r="799">
          <cell r="F799" t="str">
            <v>Cinta Pegante 1/2 X 50</v>
          </cell>
        </row>
        <row r="800">
          <cell r="F800" t="str">
            <v>Cinta Adhesiva Espumax30 Metros</v>
          </cell>
        </row>
        <row r="801">
          <cell r="F801" t="str">
            <v>Cinta Rotuladora 3/8 Marca 3M</v>
          </cell>
        </row>
        <row r="802">
          <cell r="F802" t="str">
            <v>Cinta Rotuladora 3/8 Marca Dymo</v>
          </cell>
        </row>
        <row r="803">
          <cell r="F803" t="str">
            <v xml:space="preserve">Cinta Reflectora, Polipropileno 48 X </v>
          </cell>
        </row>
        <row r="804">
          <cell r="F804" t="str">
            <v>Folder Geluguia Vertical (No Utilizar)</v>
          </cell>
        </row>
        <row r="805">
          <cell r="F805" t="str">
            <v>Pasta Normadata (No Utilizar)</v>
          </cell>
        </row>
        <row r="806">
          <cell r="F806" t="str">
            <v>Pasta Normadata 14 Ap</v>
          </cell>
        </row>
        <row r="807">
          <cell r="F807" t="str">
            <v>Folder Yute Horizontal Carta</v>
          </cell>
        </row>
        <row r="808">
          <cell r="F808" t="str">
            <v xml:space="preserve">Folder Horizontal Oficio Colores (No </v>
          </cell>
        </row>
        <row r="809">
          <cell r="F809" t="str">
            <v>Folder Colgante Color Azul</v>
          </cell>
        </row>
        <row r="810">
          <cell r="F810" t="str">
            <v>Indices Normadata</v>
          </cell>
        </row>
        <row r="811">
          <cell r="F811" t="str">
            <v xml:space="preserve">Pasta Normadata Rank 14 7/8X11 </v>
          </cell>
        </row>
        <row r="812">
          <cell r="F812" t="str">
            <v xml:space="preserve">Pastas Sin Lomo 10 5/8X11 (No </v>
          </cell>
        </row>
        <row r="813">
          <cell r="F813" t="str">
            <v xml:space="preserve">Pastas Sin Lomo 14 7/8X11 (No </v>
          </cell>
        </row>
        <row r="814">
          <cell r="F814" t="str">
            <v>Pasta Normadata 10 5/8</v>
          </cell>
        </row>
        <row r="815">
          <cell r="F815" t="str">
            <v>Folder Oficio Horizontal Yute</v>
          </cell>
        </row>
        <row r="816">
          <cell r="F816" t="str">
            <v>Folder Vertical Oficio Yute</v>
          </cell>
        </row>
        <row r="817">
          <cell r="F817" t="str">
            <v xml:space="preserve">Folder Horizontal 90 Gramos </v>
          </cell>
        </row>
        <row r="818">
          <cell r="F818" t="str">
            <v>Pasta Catalogo Convertible (1.5R)</v>
          </cell>
        </row>
        <row r="819">
          <cell r="F819" t="str">
            <v>Folder Celuguia Horizontal Oficio</v>
          </cell>
        </row>
        <row r="820">
          <cell r="F820" t="str">
            <v xml:space="preserve">Folder Especial Para Archivo (Alto </v>
          </cell>
        </row>
        <row r="821">
          <cell r="F821" t="str">
            <v>Revistero Para Archivo Documentos</v>
          </cell>
        </row>
        <row r="822">
          <cell r="F822" t="str">
            <v>Folder Celuguia Oficio Vertical</v>
          </cell>
        </row>
        <row r="823">
          <cell r="F823" t="str">
            <v xml:space="preserve">Revisteros Alfa 2002/2001 (No </v>
          </cell>
        </row>
        <row r="824">
          <cell r="F824" t="str">
            <v xml:space="preserve">Folder Celuguia Oficio Vertical </v>
          </cell>
        </row>
        <row r="825">
          <cell r="F825" t="str">
            <v xml:space="preserve">Folder Oficio Sin Guia Ni Membrete </v>
          </cell>
        </row>
        <row r="826">
          <cell r="F826" t="str">
            <v xml:space="preserve">Carpeta Oficio Aleta Completa En </v>
          </cell>
        </row>
        <row r="827">
          <cell r="F827" t="str">
            <v>Lomo Oficio</v>
          </cell>
        </row>
        <row r="828">
          <cell r="F828" t="str">
            <v>Lomo Carta</v>
          </cell>
        </row>
        <row r="829">
          <cell r="F829" t="str">
            <v>Tornillos De 2"</v>
          </cell>
        </row>
        <row r="830">
          <cell r="F830" t="str">
            <v>Pasta Tamaño Carta (No Utilizar)</v>
          </cell>
        </row>
        <row r="831">
          <cell r="F831" t="str">
            <v>Pastas Tamaño Oficio (No Utilizar)</v>
          </cell>
        </row>
        <row r="832">
          <cell r="F832" t="str">
            <v>Folder Celuguia Colgante</v>
          </cell>
        </row>
        <row r="833">
          <cell r="F833" t="str">
            <v xml:space="preserve">Pasta De Argolla Plastificada </v>
          </cell>
        </row>
        <row r="834">
          <cell r="F834" t="str">
            <v>Carpetas Para Hojas De Vida</v>
          </cell>
        </row>
        <row r="835">
          <cell r="F835" t="str">
            <v>Pasta De Argolla De 1.5"R Ref.230</v>
          </cell>
        </row>
        <row r="836">
          <cell r="F836" t="str">
            <v>Pasta Listado Papel 14 7/8 X11</v>
          </cell>
        </row>
        <row r="837">
          <cell r="F837" t="str">
            <v>Pasta Argolla Convertible 0,5 R</v>
          </cell>
        </row>
        <row r="838">
          <cell r="F838" t="str">
            <v>Pasta Argolla Convertible 1,5</v>
          </cell>
        </row>
        <row r="839">
          <cell r="F839" t="str">
            <v>Pincel Pelo De Marta No. 4</v>
          </cell>
        </row>
        <row r="840">
          <cell r="F840" t="str">
            <v>Pincel Pelo De Marta No. 5</v>
          </cell>
        </row>
        <row r="841">
          <cell r="F841" t="str">
            <v>Pincel Plano Ancho -2 Cms-</v>
          </cell>
        </row>
        <row r="842">
          <cell r="F842" t="str">
            <v>Grapa Plastica Para Zuncho</v>
          </cell>
        </row>
        <row r="843">
          <cell r="F843" t="str">
            <v xml:space="preserve">Grapa Cosedora Industrial De </v>
          </cell>
        </row>
        <row r="844">
          <cell r="F844" t="str">
            <v xml:space="preserve">Grapa Cosedora Industrial De </v>
          </cell>
        </row>
        <row r="845">
          <cell r="F845" t="str">
            <v>Zuncho Plastico</v>
          </cell>
        </row>
        <row r="846">
          <cell r="F846" t="str">
            <v>Anillos Plasticos Varios Tamaños</v>
          </cell>
        </row>
        <row r="847">
          <cell r="F847" t="str">
            <v xml:space="preserve">Almohadilla Para Revelado De </v>
          </cell>
        </row>
        <row r="848">
          <cell r="F848" t="str">
            <v xml:space="preserve">Borrador Liquido Kodak Polimatic </v>
          </cell>
        </row>
        <row r="849">
          <cell r="F849" t="str">
            <v>Corrector De Pelicula Opaque</v>
          </cell>
        </row>
        <row r="850">
          <cell r="F850" t="str">
            <v>Corrector Negativo Ozasol Kn-250</v>
          </cell>
        </row>
        <row r="851">
          <cell r="F851" t="str">
            <v>Corrector Para Planchas Positivas</v>
          </cell>
        </row>
        <row r="852">
          <cell r="F852" t="str">
            <v xml:space="preserve">Corrector Liquido Para Planchas </v>
          </cell>
        </row>
        <row r="853">
          <cell r="F853" t="str">
            <v>Acetatos A Color</v>
          </cell>
        </row>
        <row r="854">
          <cell r="F854" t="str">
            <v>Acetatos Blanco Y Negro</v>
          </cell>
        </row>
        <row r="855">
          <cell r="F855" t="str">
            <v xml:space="preserve">Acetato Para Fotocopiadora Caja </v>
          </cell>
        </row>
        <row r="856">
          <cell r="F856" t="str">
            <v xml:space="preserve">Acetato Para Impresora Caja X50 </v>
          </cell>
        </row>
        <row r="857">
          <cell r="F857" t="str">
            <v>Escuadras De 60X32 Plasticas</v>
          </cell>
        </row>
        <row r="858">
          <cell r="F858" t="str">
            <v>Escuadras Plasticas De 60X20</v>
          </cell>
        </row>
        <row r="859">
          <cell r="F859" t="str">
            <v>Escuadras De 60X16 Cms Plastica</v>
          </cell>
        </row>
        <row r="860">
          <cell r="F860" t="str">
            <v>Cinta De Papel Para Calculadora</v>
          </cell>
        </row>
        <row r="861">
          <cell r="F861" t="str">
            <v>Lapiz De Mina Roja (No Utilizar)</v>
          </cell>
        </row>
        <row r="862">
          <cell r="F862" t="str">
            <v>Lapiz Borrador Con Escobilla</v>
          </cell>
        </row>
        <row r="863">
          <cell r="F863" t="str">
            <v>Lapiz Color Verde</v>
          </cell>
        </row>
        <row r="864">
          <cell r="F864" t="str">
            <v>Lapiz Color Azul</v>
          </cell>
        </row>
        <row r="865">
          <cell r="F865" t="str">
            <v>Tinta Negra Parker</v>
          </cell>
        </row>
        <row r="866">
          <cell r="F866" t="str">
            <v>Tinta Para Sellos</v>
          </cell>
        </row>
        <row r="867">
          <cell r="F867" t="str">
            <v>Tinta Para Estilografo Color Azul</v>
          </cell>
        </row>
        <row r="868">
          <cell r="F868" t="str">
            <v>Tinta China Negra</v>
          </cell>
        </row>
        <row r="869">
          <cell r="F869" t="str">
            <v>Tinta Rotring Para Rapidografo</v>
          </cell>
        </row>
        <row r="870">
          <cell r="F870" t="str">
            <v>Tinta Para Sellos Violeta (No Utilizar)</v>
          </cell>
        </row>
        <row r="871">
          <cell r="F871" t="str">
            <v xml:space="preserve">Tinta Rotring Para Rapidografo </v>
          </cell>
        </row>
        <row r="872">
          <cell r="F872" t="str">
            <v xml:space="preserve">Tinta Para Sellos Color Violeta (No </v>
          </cell>
        </row>
        <row r="873">
          <cell r="F873" t="str">
            <v xml:space="preserve">Tinta Para Numerador Metalico (No </v>
          </cell>
        </row>
        <row r="874">
          <cell r="F874" t="str">
            <v>Minas 2H Turquoise</v>
          </cell>
        </row>
        <row r="875">
          <cell r="F875" t="str">
            <v>Pasta Limpiatipos</v>
          </cell>
        </row>
        <row r="876">
          <cell r="F876" t="str">
            <v>Lapiz Color Rojo</v>
          </cell>
        </row>
        <row r="877">
          <cell r="F877" t="str">
            <v>Minas 3H Turquoise</v>
          </cell>
        </row>
        <row r="878">
          <cell r="F878" t="str">
            <v>Cuchilla Para Mango Pequeño</v>
          </cell>
        </row>
        <row r="879">
          <cell r="F879" t="str">
            <v>Cuchilla Para Mango Grande</v>
          </cell>
        </row>
        <row r="880">
          <cell r="F880" t="str">
            <v>Marcador Permanente</v>
          </cell>
        </row>
        <row r="881">
          <cell r="F881" t="str">
            <v>Marcador Borrado En Seco</v>
          </cell>
        </row>
        <row r="882">
          <cell r="F882" t="str">
            <v xml:space="preserve">Gancho Para Cosedorax5000 (No </v>
          </cell>
        </row>
        <row r="883">
          <cell r="F883" t="str">
            <v>Rollo Fotografico Xpz Negro</v>
          </cell>
        </row>
        <row r="884">
          <cell r="F884" t="str">
            <v>Minas 0.9 Mm</v>
          </cell>
        </row>
        <row r="885">
          <cell r="F885" t="str">
            <v>Chinches</v>
          </cell>
        </row>
        <row r="886">
          <cell r="F886" t="str">
            <v>Borrador De Nata</v>
          </cell>
        </row>
        <row r="887">
          <cell r="F887" t="str">
            <v>Regla Plana De 30 Cms</v>
          </cell>
        </row>
        <row r="888">
          <cell r="F888" t="str">
            <v>Regla Plana De 50 Cms</v>
          </cell>
        </row>
        <row r="889">
          <cell r="F889" t="str">
            <v>Pegante Super Bonder</v>
          </cell>
        </row>
        <row r="890">
          <cell r="F890" t="str">
            <v>Dispensador De Glicerina</v>
          </cell>
        </row>
        <row r="891">
          <cell r="F891" t="str">
            <v>Rollo Fotografico A Color</v>
          </cell>
        </row>
        <row r="892">
          <cell r="F892" t="str">
            <v>Portaminas</v>
          </cell>
        </row>
        <row r="893">
          <cell r="F893" t="str">
            <v>Pilas Doble Aa</v>
          </cell>
        </row>
        <row r="894">
          <cell r="F894" t="str">
            <v xml:space="preserve">Boligrafo Cuerpo Transparente Tinta </v>
          </cell>
        </row>
        <row r="895">
          <cell r="F895" t="str">
            <v>Bandas De Caucho</v>
          </cell>
        </row>
        <row r="896">
          <cell r="F896" t="str">
            <v>Ganchos Clips Mariposa</v>
          </cell>
        </row>
        <row r="897">
          <cell r="F897" t="str">
            <v xml:space="preserve">Boligrafo Cuerpo Transparente Tinta </v>
          </cell>
        </row>
        <row r="898">
          <cell r="F898" t="str">
            <v>Pilas Triple Aaa</v>
          </cell>
        </row>
        <row r="899">
          <cell r="F899" t="str">
            <v>Pad Mouse</v>
          </cell>
        </row>
        <row r="900">
          <cell r="F900" t="str">
            <v xml:space="preserve">Ganchos Para Fotocopiadora Xerox </v>
          </cell>
        </row>
        <row r="901">
          <cell r="F901" t="str">
            <v>Ganchos Para Legajar</v>
          </cell>
        </row>
        <row r="902">
          <cell r="F902" t="str">
            <v>Lapiz Mina Negra No.2</v>
          </cell>
        </row>
        <row r="903">
          <cell r="F903" t="str">
            <v>Colbon 4 Kilos</v>
          </cell>
        </row>
        <row r="904">
          <cell r="F904" t="str">
            <v>Marbetes Diferentes Colores</v>
          </cell>
        </row>
        <row r="905">
          <cell r="F905" t="str">
            <v>Cordones Para Escarapela</v>
          </cell>
        </row>
        <row r="906">
          <cell r="F906" t="str">
            <v>Escarapela Horizontal Pequeña</v>
          </cell>
        </row>
        <row r="907">
          <cell r="F907" t="str">
            <v>Ganchos Para Escarapela</v>
          </cell>
        </row>
        <row r="908">
          <cell r="F908" t="str">
            <v>Escarapela Vertical Grande</v>
          </cell>
        </row>
        <row r="909">
          <cell r="F909" t="str">
            <v>Escarapela Vertical Pequeña</v>
          </cell>
        </row>
        <row r="910">
          <cell r="F910" t="str">
            <v>Gancho Velobind 11 Pines</v>
          </cell>
        </row>
        <row r="911">
          <cell r="F911" t="str">
            <v>Gancho Velobindx25 Paquetex200</v>
          </cell>
        </row>
        <row r="912">
          <cell r="F912" t="str">
            <v>Tiza Blanca</v>
          </cell>
        </row>
        <row r="913">
          <cell r="F913" t="str">
            <v>Lapiz Para Dibujo</v>
          </cell>
        </row>
        <row r="914">
          <cell r="F914" t="str">
            <v>Escuadras 50 Cms 60°</v>
          </cell>
        </row>
        <row r="915">
          <cell r="F915" t="str">
            <v xml:space="preserve">Grapa Para Cosedora Wingo </v>
          </cell>
        </row>
        <row r="916">
          <cell r="F916" t="str">
            <v>Boligrafo Azul (Cesu)</v>
          </cell>
        </row>
        <row r="917">
          <cell r="F917" t="str">
            <v>Ganchos Kataya (No Utilizar)</v>
          </cell>
        </row>
        <row r="918">
          <cell r="F918" t="str">
            <v xml:space="preserve">Pegante Instantaneo Bonder (No </v>
          </cell>
        </row>
        <row r="919">
          <cell r="F919" t="str">
            <v xml:space="preserve">Tinta Para Sellos Azul Pelikan (No </v>
          </cell>
        </row>
        <row r="920">
          <cell r="F920" t="str">
            <v>Escuadras De 45X32 Cms Plasticas</v>
          </cell>
        </row>
        <row r="921">
          <cell r="F921" t="str">
            <v>Pasta Limpiatipos (No Utilizar)</v>
          </cell>
        </row>
        <row r="922">
          <cell r="F922" t="str">
            <v>Gancho Clip Pequeño (*100)</v>
          </cell>
        </row>
        <row r="923">
          <cell r="F923" t="str">
            <v>Ganchos Kataya (No Utilizar)</v>
          </cell>
        </row>
        <row r="924">
          <cell r="F924" t="str">
            <v>Borrador Para Tablero Acrilico</v>
          </cell>
        </row>
        <row r="925">
          <cell r="F925" t="str">
            <v>Corrector Liquido</v>
          </cell>
        </row>
        <row r="926">
          <cell r="F926" t="str">
            <v xml:space="preserve">Cartulina Bristol Tamaño Carta En </v>
          </cell>
        </row>
        <row r="927">
          <cell r="F927" t="str">
            <v xml:space="preserve">Protector De Pantalla Para </v>
          </cell>
        </row>
        <row r="928">
          <cell r="F928" t="str">
            <v>Gancho Nodriza</v>
          </cell>
        </row>
        <row r="929">
          <cell r="F929" t="str">
            <v>Mango Para Bisturi Plastico Grande</v>
          </cell>
        </row>
        <row r="930">
          <cell r="F930" t="str">
            <v>Archivador Az Carta Pvc</v>
          </cell>
        </row>
        <row r="931">
          <cell r="F931" t="str">
            <v>Archivador Az Oficio Corriente</v>
          </cell>
        </row>
        <row r="932">
          <cell r="F932" t="str">
            <v>Pegante En Barra (40 Gramos)</v>
          </cell>
        </row>
        <row r="933">
          <cell r="F933" t="str">
            <v xml:space="preserve">Colbon Universal X 25 Gramos (No </v>
          </cell>
        </row>
        <row r="934">
          <cell r="F934" t="str">
            <v xml:space="preserve">Baterias Para Photo Cr 123 Lithiun </v>
          </cell>
        </row>
        <row r="935">
          <cell r="F935" t="str">
            <v>Baterias Alkalinas 9 V Block</v>
          </cell>
        </row>
        <row r="936">
          <cell r="F936" t="str">
            <v>Tijeras Tamaño Mediano</v>
          </cell>
        </row>
        <row r="937">
          <cell r="F937" t="str">
            <v>Colbon Madera (Supercola)</v>
          </cell>
        </row>
        <row r="938">
          <cell r="F938" t="str">
            <v xml:space="preserve">Cartulina Kimberly 180 Grs Marfil </v>
          </cell>
        </row>
        <row r="939">
          <cell r="F939" t="str">
            <v xml:space="preserve">Cartulina Kimberly 220 Gr Marfil </v>
          </cell>
        </row>
        <row r="940">
          <cell r="F940" t="str">
            <v xml:space="preserve">Carnet En Pvc Tipo Credito (No </v>
          </cell>
        </row>
        <row r="941">
          <cell r="F941" t="str">
            <v>Escarapela Portacarnet</v>
          </cell>
        </row>
        <row r="942">
          <cell r="F942" t="str">
            <v xml:space="preserve">Cordon Azul De 90 Cms. (No </v>
          </cell>
        </row>
        <row r="943">
          <cell r="F943" t="str">
            <v>Resaltador (No Utilizar)</v>
          </cell>
        </row>
        <row r="944">
          <cell r="F944" t="str">
            <v>Tajalapiz Metalico De Bolsillo</v>
          </cell>
        </row>
        <row r="945">
          <cell r="F945" t="str">
            <v xml:space="preserve">Cartulinas Diferentes Colores (No </v>
          </cell>
        </row>
        <row r="946">
          <cell r="F946" t="str">
            <v>Pegante Boxer</v>
          </cell>
        </row>
        <row r="947">
          <cell r="F947" t="str">
            <v>Mango Plastico Para Bisturi Pequeño</v>
          </cell>
        </row>
        <row r="948">
          <cell r="F948" t="str">
            <v>Minas O.5</v>
          </cell>
        </row>
        <row r="949">
          <cell r="F949" t="str">
            <v>Caja Para Archivo</v>
          </cell>
        </row>
        <row r="950">
          <cell r="F950" t="str">
            <v>Plumigrafo Micropunta Colores</v>
          </cell>
        </row>
        <row r="951">
          <cell r="F951" t="str">
            <v>Legajador Az Oficio Papier</v>
          </cell>
        </row>
        <row r="952">
          <cell r="F952" t="str">
            <v xml:space="preserve">Plumigrafo Micropunta (Colores </v>
          </cell>
        </row>
        <row r="953">
          <cell r="F953" t="str">
            <v xml:space="preserve">Plumigrafo Micropunta Pelikan Verde </v>
          </cell>
        </row>
        <row r="954">
          <cell r="F954" t="str">
            <v>Resaltador Colores Surtidos</v>
          </cell>
        </row>
        <row r="955">
          <cell r="F955" t="str">
            <v>Pila 9V Alkalina</v>
          </cell>
        </row>
        <row r="956">
          <cell r="F956" t="str">
            <v xml:space="preserve">Pila 12V (Control Alarma De </v>
          </cell>
        </row>
        <row r="957">
          <cell r="F957" t="str">
            <v>Carton Paja Crema 1/8 420 Gramos</v>
          </cell>
        </row>
        <row r="958">
          <cell r="F958" t="str">
            <v>Pegante En Barra (45 Gramos)</v>
          </cell>
        </row>
        <row r="959">
          <cell r="F959" t="str">
            <v xml:space="preserve">Papel Iris Mini Pack Carta Paq. X100 </v>
          </cell>
        </row>
        <row r="960">
          <cell r="F960" t="str">
            <v xml:space="preserve">Papel Iris Mini Pack Carta Paq X 100 </v>
          </cell>
        </row>
        <row r="961">
          <cell r="F961" t="str">
            <v xml:space="preserve">Papel Iris Mini Pack Carta Pq X100 </v>
          </cell>
        </row>
        <row r="962">
          <cell r="F962" t="str">
            <v xml:space="preserve">Papel Iris Mini Pack Carta Paqx100 </v>
          </cell>
        </row>
        <row r="963">
          <cell r="F963" t="str">
            <v xml:space="preserve">Papel Iris Mini Pack Carta Paqx100 </v>
          </cell>
        </row>
        <row r="964">
          <cell r="F964" t="str">
            <v xml:space="preserve">Papel Iris Mini Pack Carta Paqx100 </v>
          </cell>
        </row>
        <row r="965">
          <cell r="F965" t="str">
            <v xml:space="preserve">Papel Iris Mini Pack Carta Paqx100 </v>
          </cell>
        </row>
        <row r="966">
          <cell r="F966" t="str">
            <v xml:space="preserve">Tijera De Oficina Mango Plastico, </v>
          </cell>
        </row>
        <row r="967">
          <cell r="F967" t="str">
            <v>Carnet Personalizados Con Foto</v>
          </cell>
        </row>
        <row r="968">
          <cell r="F968" t="str">
            <v>Escarapelas Con Cordon</v>
          </cell>
        </row>
        <row r="969">
          <cell r="F969" t="str">
            <v xml:space="preserve">Cartulina Tamaño Oficio Varios </v>
          </cell>
        </row>
        <row r="970">
          <cell r="F970" t="str">
            <v>Archivador Portatil Todo Pacck #4</v>
          </cell>
        </row>
        <row r="971">
          <cell r="F971" t="str">
            <v>Papel Seda</v>
          </cell>
        </row>
        <row r="972">
          <cell r="F972" t="str">
            <v>Bombas</v>
          </cell>
        </row>
        <row r="973">
          <cell r="F973" t="str">
            <v>Papel Kimberly</v>
          </cell>
        </row>
        <row r="974">
          <cell r="F974" t="str">
            <v xml:space="preserve">Pilas Recargables De 9V Para </v>
          </cell>
        </row>
        <row r="975">
          <cell r="F975" t="str">
            <v xml:space="preserve">Cartulinas Tamaño Oficio, Gruesas, </v>
          </cell>
        </row>
        <row r="976">
          <cell r="F976" t="str">
            <v>Tarjetas De Control</v>
          </cell>
        </row>
        <row r="977">
          <cell r="F977" t="str">
            <v xml:space="preserve">Papel Iris Tamaño Carta Rojo </v>
          </cell>
        </row>
        <row r="978">
          <cell r="F978" t="str">
            <v xml:space="preserve">Papel Iris Tamaño Carta Amarillo </v>
          </cell>
        </row>
        <row r="979">
          <cell r="F979" t="str">
            <v>Carpeta De Rotulos</v>
          </cell>
        </row>
        <row r="980">
          <cell r="F980" t="str">
            <v>Bandas De Caucho Siliconadas</v>
          </cell>
        </row>
        <row r="981">
          <cell r="F981" t="str">
            <v xml:space="preserve">Dispensadores De Cinta </v>
          </cell>
        </row>
        <row r="982">
          <cell r="F982" t="str">
            <v>Escarapela Calibre 20</v>
          </cell>
        </row>
        <row r="983">
          <cell r="F983" t="str">
            <v xml:space="preserve">Escarapela De Identificacion </v>
          </cell>
        </row>
        <row r="984">
          <cell r="F984" t="str">
            <v>Escarapela Grande Con Gancho</v>
          </cell>
        </row>
        <row r="985">
          <cell r="F985" t="str">
            <v>Escarapela Pequeña Con Gancho</v>
          </cell>
        </row>
        <row r="986">
          <cell r="F986" t="str">
            <v xml:space="preserve">Separadores En Cartulina Con </v>
          </cell>
        </row>
        <row r="987">
          <cell r="F987" t="str">
            <v>Tajalapiz Electrico</v>
          </cell>
        </row>
        <row r="988">
          <cell r="F988" t="str">
            <v>Colbon Universal Pequeño</v>
          </cell>
        </row>
        <row r="989">
          <cell r="F989" t="str">
            <v>Grapa Para Cosedora Estandar</v>
          </cell>
        </row>
        <row r="990">
          <cell r="F990" t="str">
            <v>Tinta Para Almohadilla Color Violeta</v>
          </cell>
        </row>
        <row r="991">
          <cell r="F991" t="str">
            <v xml:space="preserve">Cordon Sencillo De 90 Cms Color </v>
          </cell>
        </row>
        <row r="992">
          <cell r="F992" t="str">
            <v xml:space="preserve">Escarapela Horizontal Satin 6 Y </v>
          </cell>
        </row>
        <row r="993">
          <cell r="F993" t="str">
            <v xml:space="preserve">Tinta Color Rojo Para Protectora De </v>
          </cell>
        </row>
        <row r="994">
          <cell r="F994" t="str">
            <v xml:space="preserve">Dispensador De Cinta Transparente </v>
          </cell>
        </row>
        <row r="995">
          <cell r="F995" t="str">
            <v>Pinza Para Papel Tamaño Grande</v>
          </cell>
        </row>
        <row r="996">
          <cell r="F996" t="str">
            <v>Pinza Para Papel Mediana</v>
          </cell>
        </row>
        <row r="997">
          <cell r="F997" t="str">
            <v xml:space="preserve">Cartulinas Separadores Con Pestaña </v>
          </cell>
        </row>
        <row r="998">
          <cell r="F998" t="str">
            <v>Tijeras De Doblar</v>
          </cell>
        </row>
        <row r="999">
          <cell r="F999" t="str">
            <v>Plumigrafo Negro Plus 157X2</v>
          </cell>
        </row>
        <row r="1000">
          <cell r="F1000" t="str">
            <v>Tinta Dactilar Negro (Para Huellero)</v>
          </cell>
        </row>
        <row r="1001">
          <cell r="F1001" t="str">
            <v>Gancho Para Expediente No. 6</v>
          </cell>
        </row>
        <row r="1002">
          <cell r="F1002" t="str">
            <v>Mango Con Cuchilla Ref:180</v>
          </cell>
        </row>
        <row r="1003">
          <cell r="F1003" t="str">
            <v>Marcadores Para Cd</v>
          </cell>
        </row>
        <row r="1004">
          <cell r="F1004" t="str">
            <v>Plumigrafo Micropunta Negro</v>
          </cell>
        </row>
        <row r="1005">
          <cell r="F1005" t="str">
            <v>Numerador Automatico Marca Nhitan</v>
          </cell>
        </row>
        <row r="1006">
          <cell r="F1006" t="str">
            <v xml:space="preserve">Ganchos Para Legajar Plasticos </v>
          </cell>
        </row>
        <row r="1007">
          <cell r="F1007" t="str">
            <v>Minas 0.7</v>
          </cell>
        </row>
        <row r="1008">
          <cell r="F1008" t="str">
            <v>Pegante Liquido Pequeño</v>
          </cell>
        </row>
        <row r="1009">
          <cell r="F1009" t="str">
            <v>Post It Diferentes Colores</v>
          </cell>
        </row>
        <row r="1010">
          <cell r="F1010" t="str">
            <v>Regla Metalica De 30 Cms</v>
          </cell>
        </row>
        <row r="1011">
          <cell r="F1011" t="str">
            <v>Portaminas 0.7</v>
          </cell>
        </row>
        <row r="1012">
          <cell r="F1012" t="str">
            <v>Cartulina Negra</v>
          </cell>
        </row>
        <row r="1013">
          <cell r="F1013" t="str">
            <v>Porta Sellos</v>
          </cell>
        </row>
        <row r="1014">
          <cell r="F1014" t="str">
            <v>Porta Clips</v>
          </cell>
        </row>
        <row r="1015">
          <cell r="F1015" t="str">
            <v>Porta Lapiz</v>
          </cell>
        </row>
        <row r="1016">
          <cell r="F1016" t="str">
            <v>Bolsa Protectora De Documento</v>
          </cell>
        </row>
        <row r="1017">
          <cell r="F1017" t="str">
            <v>Boligrafo Uniball Lum 153</v>
          </cell>
        </row>
        <row r="1018">
          <cell r="F1018" t="str">
            <v xml:space="preserve">Cartulinas Separadores Con Pestaña </v>
          </cell>
        </row>
        <row r="1019">
          <cell r="F1019" t="str">
            <v xml:space="preserve">Papel Contac Transparente </v>
          </cell>
        </row>
        <row r="1020">
          <cell r="F1020" t="str">
            <v xml:space="preserve">Papel Adhesivo Para Notas </v>
          </cell>
        </row>
        <row r="1021">
          <cell r="F1021" t="str">
            <v xml:space="preserve">Porta Carnes Rigidos, Plastico, </v>
          </cell>
        </row>
        <row r="1022">
          <cell r="F1022" t="str">
            <v xml:space="preserve">Ganchos Tipo Yoyo,Con Clip De </v>
          </cell>
        </row>
        <row r="1023">
          <cell r="F1023" t="str">
            <v>Lalalalalal</v>
          </cell>
        </row>
        <row r="1024">
          <cell r="F1024" t="str">
            <v>Cd Sin Estuche</v>
          </cell>
        </row>
        <row r="1025">
          <cell r="F1025" t="str">
            <v>Bolsillo De Felpa Pra Cd</v>
          </cell>
        </row>
        <row r="1026">
          <cell r="F1026" t="str">
            <v xml:space="preserve">Resaltador Triangular Pelikan Varios </v>
          </cell>
        </row>
        <row r="1027">
          <cell r="F1027" t="str">
            <v>Cd Room Movilizacion</v>
          </cell>
        </row>
        <row r="1028">
          <cell r="F1028" t="str">
            <v xml:space="preserve">Cinta Datacartridge Dc 6250 Para </v>
          </cell>
        </row>
        <row r="1029">
          <cell r="F1029" t="str">
            <v>Cinta Imation 3M Travan 4</v>
          </cell>
        </row>
        <row r="1030">
          <cell r="F1030" t="str">
            <v xml:space="preserve">Data Tapes 4Mmx90L 6B (No </v>
          </cell>
        </row>
        <row r="1031">
          <cell r="F1031" t="str">
            <v xml:space="preserve">Mini Datacartridge Dc 2120 (No </v>
          </cell>
        </row>
        <row r="1032">
          <cell r="F1032" t="str">
            <v xml:space="preserve">Cinta Para Backup Imation 3M </v>
          </cell>
        </row>
        <row r="1033">
          <cell r="F1033" t="str">
            <v xml:space="preserve">Cinta Para Backup Up Data Tapes </v>
          </cell>
        </row>
        <row r="1034">
          <cell r="F1034" t="str">
            <v xml:space="preserve">Cinta Para Backup Up Mini Data </v>
          </cell>
        </row>
        <row r="1035">
          <cell r="F1035" t="str">
            <v xml:space="preserve">Cinta Para Backup Up Data Tapes </v>
          </cell>
        </row>
        <row r="1036">
          <cell r="F1036" t="str">
            <v xml:space="preserve">Cinta Para Backup Up Data </v>
          </cell>
        </row>
        <row r="1037">
          <cell r="F1037" t="str">
            <v xml:space="preserve">Cinta Para Backup Up Data Tapes </v>
          </cell>
        </row>
        <row r="1038">
          <cell r="F1038" t="str">
            <v xml:space="preserve">Cd Room Virgen, Paquetex50 (No </v>
          </cell>
        </row>
        <row r="1039">
          <cell r="F1039" t="str">
            <v xml:space="preserve">Caja Plastica Transparente Para Cds </v>
          </cell>
        </row>
        <row r="1040">
          <cell r="F1040" t="str">
            <v xml:space="preserve">Cds Grabados Programa Monitoreo </v>
          </cell>
        </row>
        <row r="1041">
          <cell r="F1041" t="str">
            <v xml:space="preserve">Cd Con Informacion Snies Y </v>
          </cell>
        </row>
        <row r="1042">
          <cell r="F1042" t="str">
            <v>Cd Con Estuche Plastico Individual</v>
          </cell>
        </row>
        <row r="1043">
          <cell r="F1043" t="str">
            <v>Cd 80 Minutos Sony</v>
          </cell>
        </row>
        <row r="1044">
          <cell r="F1044" t="str">
            <v>Cintas Data Tape Dds3 De 12Gb</v>
          </cell>
        </row>
        <row r="1045">
          <cell r="F1045" t="str">
            <v xml:space="preserve">Cd-Room Con Sobre Especial (No </v>
          </cell>
        </row>
        <row r="1046">
          <cell r="F1046" t="str">
            <v xml:space="preserve">Cd Card Con Estuche 55 Mb (No </v>
          </cell>
        </row>
        <row r="1047">
          <cell r="F1047" t="str">
            <v>Cintas D63-125M, D4Mm (Dds-3)</v>
          </cell>
        </row>
        <row r="1048">
          <cell r="F1048" t="str">
            <v xml:space="preserve">Cinta Datacartridge 4Mm 125Mts </v>
          </cell>
        </row>
        <row r="1049">
          <cell r="F1049" t="str">
            <v xml:space="preserve">Cinta Datacartridge 4Mm 150 Mts </v>
          </cell>
        </row>
        <row r="1050">
          <cell r="F1050" t="str">
            <v xml:space="preserve">Cd "Caracterizacion De La </v>
          </cell>
        </row>
        <row r="1051">
          <cell r="F1051" t="str">
            <v>Cd Saber 2002-2003</v>
          </cell>
        </row>
        <row r="1052">
          <cell r="F1052" t="str">
            <v xml:space="preserve">Cd-Rom Multimedia/Evaluacion </v>
          </cell>
        </row>
        <row r="1053">
          <cell r="F1053" t="str">
            <v>Cintas Tape Backup 20/40 Gb Dds4.</v>
          </cell>
        </row>
        <row r="1054">
          <cell r="F1054" t="str">
            <v>Cintas Tape Backup 12/24 Gb Dds3.</v>
          </cell>
        </row>
        <row r="1055">
          <cell r="F1055" t="str">
            <v xml:space="preserve">Cintas Mammoth-2 Tape Drives </v>
          </cell>
        </row>
        <row r="1056">
          <cell r="F1056" t="str">
            <v>Dvd Grabable-R 4.7 Gb</v>
          </cell>
        </row>
        <row r="1057">
          <cell r="F1057" t="str">
            <v>Cd Para Dvd Menos R</v>
          </cell>
        </row>
        <row r="1058">
          <cell r="F1058" t="str">
            <v>Cd-Rom Multimedia Programa Pisa</v>
          </cell>
        </row>
        <row r="1059">
          <cell r="F1059" t="str">
            <v xml:space="preserve">Cintas Para Backup Ultritum 3 Data </v>
          </cell>
        </row>
        <row r="1060">
          <cell r="F1060" t="str">
            <v>Cinta Para Maquina Lectora</v>
          </cell>
        </row>
        <row r="1061">
          <cell r="F1061" t="str">
            <v xml:space="preserve">Cd Grabable Paquete Por 25 </v>
          </cell>
        </row>
        <row r="1062">
          <cell r="F1062" t="str">
            <v xml:space="preserve">Cd Grabable Paquete Por 100 </v>
          </cell>
        </row>
        <row r="1063">
          <cell r="F1063" t="str">
            <v>Cd Con Sobre Individual</v>
          </cell>
        </row>
        <row r="1064">
          <cell r="F1064" t="str">
            <v xml:space="preserve">Cintas Backup Ultrium Lto 3 400/800 </v>
          </cell>
        </row>
        <row r="1065">
          <cell r="F1065" t="str">
            <v>Tinta Windsor Newton</v>
          </cell>
        </row>
        <row r="1066">
          <cell r="F1066" t="str">
            <v>Lupas Mango Plastico</v>
          </cell>
        </row>
        <row r="1067">
          <cell r="F1067" t="str">
            <v>UTILIES Y ARTICULOS DE OF EXCLUIDO</v>
          </cell>
        </row>
        <row r="1069">
          <cell r="F1069" t="str">
            <v xml:space="preserve">UTILES Y ARTICULOS DE </v>
          </cell>
        </row>
        <row r="1070">
          <cell r="F1070" t="str">
            <v>Lapiz Corrector Para Planchas</v>
          </cell>
        </row>
        <row r="1071">
          <cell r="F1071" t="str">
            <v xml:space="preserve">Lapiz Adicionador De Planchas </v>
          </cell>
        </row>
        <row r="1072">
          <cell r="F1072" t="str">
            <v xml:space="preserve">Lapiz Corrector De Planchas </v>
          </cell>
        </row>
        <row r="1074">
          <cell r="F1074" t="str">
            <v>OTROS GASTOS</v>
          </cell>
        </row>
        <row r="1075">
          <cell r="F1075" t="str">
            <v>TINTAS PARA IMPRESION</v>
          </cell>
        </row>
        <row r="1077">
          <cell r="F1077" t="str">
            <v>Toner Impresora Xerox 4505-4510</v>
          </cell>
        </row>
        <row r="1078">
          <cell r="F1078" t="str">
            <v>Toner Impresora Xerox 6R829 Negro</v>
          </cell>
        </row>
        <row r="1079">
          <cell r="F1079" t="str">
            <v>Toner Impresora Xerox 6R832 Azul</v>
          </cell>
        </row>
        <row r="1080">
          <cell r="F1080" t="str">
            <v>Toner Impresora Xerox 6R831 Rojo</v>
          </cell>
        </row>
        <row r="1081">
          <cell r="F1081" t="str">
            <v xml:space="preserve">Toner Impresora Xerox 6R830 </v>
          </cell>
        </row>
        <row r="1082">
          <cell r="F1082" t="str">
            <v xml:space="preserve">Toner Impresora Xerox Liquido </v>
          </cell>
        </row>
        <row r="1083">
          <cell r="F1083" t="str">
            <v>Toner Impresora Xerox 32/24</v>
          </cell>
        </row>
        <row r="1084">
          <cell r="F1084" t="str">
            <v>Toner Impresora Xerox 113R00173</v>
          </cell>
        </row>
        <row r="1085">
          <cell r="F1085" t="str">
            <v xml:space="preserve">Toner Impresora Xerox Negro </v>
          </cell>
        </row>
        <row r="1086">
          <cell r="F1086" t="str">
            <v xml:space="preserve">Toner Impresora Xerox Azul </v>
          </cell>
        </row>
        <row r="1087">
          <cell r="F1087" t="str">
            <v xml:space="preserve">Toner Impresora Xerox Verde </v>
          </cell>
        </row>
        <row r="1088">
          <cell r="F1088" t="str">
            <v>Toner Impresora Xerox 4520</v>
          </cell>
        </row>
        <row r="1089">
          <cell r="F1089" t="str">
            <v>Toner Cyan Xerox Phaser 8860</v>
          </cell>
        </row>
        <row r="1090">
          <cell r="F1090" t="str">
            <v>Toner Magenta Xerox Phaser 8860</v>
          </cell>
        </row>
        <row r="1091">
          <cell r="F1091" t="str">
            <v>Kit De Mantenimiento Xerox 8860</v>
          </cell>
        </row>
        <row r="1092">
          <cell r="F1092" t="str">
            <v>TINTAS PARA IMPRESION</v>
          </cell>
        </row>
        <row r="1093">
          <cell r="F1093" t="str">
            <v>Toner Impresora Canon Bc 02/ Bj240</v>
          </cell>
        </row>
        <row r="1094">
          <cell r="F1094" t="str">
            <v>Toner Impresora Canon Mp 20P</v>
          </cell>
        </row>
        <row r="1095">
          <cell r="F1095" t="str">
            <v>Toner Impresora Canon Bji 642</v>
          </cell>
        </row>
        <row r="1096">
          <cell r="F1096" t="str">
            <v>Toner Impresora Canon Bc-05</v>
          </cell>
        </row>
        <row r="1097">
          <cell r="F1097" t="str">
            <v xml:space="preserve">Toner Impresora Canon Bc 20/Bjc </v>
          </cell>
        </row>
        <row r="1098">
          <cell r="F1098" t="str">
            <v>Toner Impresora Canon Bj-330</v>
          </cell>
        </row>
        <row r="1099">
          <cell r="F1099" t="str">
            <v>Toner Impresora Hp 51625A Color</v>
          </cell>
        </row>
        <row r="1100">
          <cell r="F1100" t="str">
            <v>Toner Impresora Hp 5L,6L C3906A</v>
          </cell>
        </row>
        <row r="1101">
          <cell r="F1101" t="str">
            <v>Toner Impresora Hp 51640Y</v>
          </cell>
        </row>
        <row r="1102">
          <cell r="F1102" t="str">
            <v>Toner Impresora Hp 51640M</v>
          </cell>
        </row>
        <row r="1103">
          <cell r="F1103" t="str">
            <v>Toner Impresora Hp 51640A</v>
          </cell>
        </row>
        <row r="1104">
          <cell r="F1104" t="str">
            <v>Toner Impresora Hp C1823D</v>
          </cell>
        </row>
        <row r="1105">
          <cell r="F1105" t="str">
            <v>Toner Impresora Hp 92274A</v>
          </cell>
        </row>
        <row r="1106">
          <cell r="F1106" t="str">
            <v>Toner Impresora Hp 92295A</v>
          </cell>
        </row>
        <row r="1107">
          <cell r="F1107" t="str">
            <v>Toner Impresora Hp C3900A</v>
          </cell>
        </row>
        <row r="1108">
          <cell r="F1108" t="str">
            <v>Toner Impresora Hp 51649A</v>
          </cell>
        </row>
        <row r="1109">
          <cell r="F1109" t="str">
            <v>Toner Impresora Hp 51626A</v>
          </cell>
        </row>
        <row r="1110">
          <cell r="F1110" t="str">
            <v xml:space="preserve">Toner Impresora Hp Laser Printer </v>
          </cell>
        </row>
        <row r="1111">
          <cell r="F1111" t="str">
            <v xml:space="preserve">Toner Impresora Hp Laser Printer </v>
          </cell>
        </row>
        <row r="1112">
          <cell r="F1112" t="str">
            <v xml:space="preserve">Toner Impresora Hp Laser Printer </v>
          </cell>
        </row>
        <row r="1113">
          <cell r="F1113" t="str">
            <v xml:space="preserve">Toner Impresora Hp Laser Printer </v>
          </cell>
        </row>
        <row r="1114">
          <cell r="F1114" t="str">
            <v>Toner Impresora Hp 92275A</v>
          </cell>
        </row>
        <row r="1115">
          <cell r="F1115" t="str">
            <v xml:space="preserve">Toner Impresora Laser Jet 5 </v>
          </cell>
        </row>
        <row r="1116">
          <cell r="F1116" t="str">
            <v>Toner Impresora Laser Jet 5- Azul</v>
          </cell>
        </row>
        <row r="1117">
          <cell r="F1117" t="str">
            <v xml:space="preserve">Toner Impresora Laser Jet 5 - </v>
          </cell>
        </row>
        <row r="1118">
          <cell r="F1118" t="str">
            <v>Toner Impresora Laser Jet 5 - Negro</v>
          </cell>
        </row>
        <row r="1119">
          <cell r="F1119" t="str">
            <v>Toner Impresora Hp 51641A</v>
          </cell>
        </row>
        <row r="1120">
          <cell r="F1120" t="str">
            <v>Toner Impresora Hp 51645G</v>
          </cell>
        </row>
        <row r="1121">
          <cell r="F1121" t="str">
            <v>Toner Impresora Hp 51629A</v>
          </cell>
        </row>
        <row r="1122">
          <cell r="F1122" t="str">
            <v>Toner Impresora Hp C3903A</v>
          </cell>
        </row>
        <row r="1123">
          <cell r="F1123" t="str">
            <v>Toner Impresora Hp 92298A</v>
          </cell>
        </row>
        <row r="1124">
          <cell r="F1124" t="str">
            <v xml:space="preserve">Toner Impresora Hp 2100 C4096A </v>
          </cell>
        </row>
        <row r="1125">
          <cell r="F1125" t="str">
            <v>Toner Impresora Hp C6578D Color</v>
          </cell>
        </row>
        <row r="1126">
          <cell r="F1126" t="str">
            <v>Toner Impresora Hp 51645A</v>
          </cell>
        </row>
        <row r="1127">
          <cell r="F1127" t="str">
            <v>Toner Impresora Hp 1200 C7115A</v>
          </cell>
        </row>
        <row r="1128">
          <cell r="F1128" t="str">
            <v>Cartucho Hp 51629A</v>
          </cell>
        </row>
        <row r="1129">
          <cell r="F1129" t="str">
            <v>Cartucho Hp 51649A</v>
          </cell>
        </row>
        <row r="1130">
          <cell r="F1130" t="str">
            <v xml:space="preserve">Toner Impresora Hp Lj 5P C3903A </v>
          </cell>
        </row>
        <row r="1131">
          <cell r="F1131" t="str">
            <v>Toner Hp Lj 4 Plus 92298A</v>
          </cell>
        </row>
        <row r="1132">
          <cell r="F1132" t="str">
            <v xml:space="preserve">Toner Hp Plus Lj 1200 C7115A (No </v>
          </cell>
        </row>
        <row r="1133">
          <cell r="F1133" t="str">
            <v>Toner Hp Lj 2100 C4096A</v>
          </cell>
        </row>
        <row r="1134">
          <cell r="F1134" t="str">
            <v>Toner Impresora Hp C8543X</v>
          </cell>
        </row>
        <row r="1135">
          <cell r="F1135" t="str">
            <v>Toner Impresora Hp 51640C</v>
          </cell>
        </row>
        <row r="1136">
          <cell r="F1136" t="str">
            <v xml:space="preserve">Toner Impresora Laser Jet 2420 Dn </v>
          </cell>
        </row>
        <row r="1137">
          <cell r="F1137" t="str">
            <v>Toner Impresora Hp 9000Dn</v>
          </cell>
        </row>
        <row r="1138">
          <cell r="F1138" t="str">
            <v xml:space="preserve">Toner Impresora Epson Stylus Color </v>
          </cell>
        </row>
        <row r="1139">
          <cell r="F1139" t="str">
            <v xml:space="preserve">Toner Impresora Epson Stylus </v>
          </cell>
        </row>
        <row r="1140">
          <cell r="F1140" t="str">
            <v xml:space="preserve">Toner Impresora Epson Stylus </v>
          </cell>
        </row>
        <row r="1141">
          <cell r="F1141" t="str">
            <v xml:space="preserve">Toner Impresora Epson Stylus </v>
          </cell>
        </row>
        <row r="1142">
          <cell r="F1142" t="str">
            <v>Toner Fotocopiadora Toshiba 1350</v>
          </cell>
        </row>
        <row r="1143">
          <cell r="F1143" t="str">
            <v xml:space="preserve">Toner Fotocopiadora Minolta </v>
          </cell>
        </row>
        <row r="1144">
          <cell r="F1144" t="str">
            <v xml:space="preserve">Toner Fotocopiadora Ft </v>
          </cell>
        </row>
        <row r="1145">
          <cell r="F1145" t="str">
            <v xml:space="preserve">Toner Fotocopiadora Minolta Rp </v>
          </cell>
        </row>
        <row r="1146">
          <cell r="F1146" t="str">
            <v>Toner Fotocopiadora Toshiba T-5020</v>
          </cell>
        </row>
        <row r="1147">
          <cell r="F1147" t="str">
            <v>Toner Fotocopiadora Toshiba T-62P</v>
          </cell>
        </row>
        <row r="1148">
          <cell r="F1148" t="str">
            <v>Toner Fotocopiadora Toshiba 5020</v>
          </cell>
        </row>
        <row r="1149">
          <cell r="F1149" t="str">
            <v>Toner Fotocopiadora Canon Npg1</v>
          </cell>
        </row>
        <row r="1150">
          <cell r="F1150" t="str">
            <v xml:space="preserve">Toner Fotocopiadora Ricoh Ft </v>
          </cell>
        </row>
        <row r="1151">
          <cell r="F1151" t="str">
            <v xml:space="preserve">Toner Fotocopiadora Canon </v>
          </cell>
        </row>
        <row r="1152">
          <cell r="F1152" t="str">
            <v>Toner Fotocopiadora Canon Npg8</v>
          </cell>
        </row>
        <row r="1153">
          <cell r="F1153" t="str">
            <v>Toner Fotocopiadora Canon Npg4</v>
          </cell>
        </row>
        <row r="1154">
          <cell r="F1154" t="str">
            <v>Toner Fotocopiadora Canon Np 4035</v>
          </cell>
        </row>
        <row r="1155">
          <cell r="F1155" t="str">
            <v xml:space="preserve">Toner Fotocopiadora Canon Np </v>
          </cell>
        </row>
        <row r="1156">
          <cell r="F1156" t="str">
            <v xml:space="preserve">Toner Fotocopiadora Canon </v>
          </cell>
        </row>
        <row r="1157">
          <cell r="F1157" t="str">
            <v xml:space="preserve">Toner Fotocopiadora Xerox </v>
          </cell>
        </row>
        <row r="1158">
          <cell r="F1158" t="str">
            <v xml:space="preserve">Toner O Tinta Para Duplicadora </v>
          </cell>
        </row>
        <row r="1159">
          <cell r="F1159" t="str">
            <v>Toner Fotocopiadora Canon Np 6012</v>
          </cell>
        </row>
        <row r="1160">
          <cell r="F1160" t="str">
            <v>Toner Fax Kxp 455 Fax 3100</v>
          </cell>
        </row>
        <row r="1161">
          <cell r="F1161" t="str">
            <v>Toner Fax Panasonic Kxp 455</v>
          </cell>
        </row>
        <row r="1162">
          <cell r="F1162" t="str">
            <v xml:space="preserve">Toner Tinta Blanco Y Negro Para </v>
          </cell>
        </row>
        <row r="1163">
          <cell r="F1163" t="str">
            <v>Toner Para Fax Panasonic Kf 136A</v>
          </cell>
        </row>
        <row r="1164">
          <cell r="F1164" t="str">
            <v xml:space="preserve">Toner Print Cartridge Para Fax </v>
          </cell>
        </row>
        <row r="1165">
          <cell r="F1165" t="str">
            <v>Toner Fax Panasonic Ref.Kx Fa-53</v>
          </cell>
        </row>
        <row r="1166">
          <cell r="F1166" t="str">
            <v>Toner Fax Panasonic Kxa 144</v>
          </cell>
        </row>
        <row r="1167">
          <cell r="F1167" t="str">
            <v xml:space="preserve">Drum Para Fax Panasonic Kx-A </v>
          </cell>
        </row>
        <row r="1168">
          <cell r="F1168" t="str">
            <v>Tinta Para Fax Kxf 1600 Kxfa 150</v>
          </cell>
        </row>
        <row r="1169">
          <cell r="F1169" t="str">
            <v>Toner Impresora Kyocera Tk-30H</v>
          </cell>
        </row>
        <row r="1170">
          <cell r="F1170" t="str">
            <v xml:space="preserve">Toner Impresora Lexmark Optra </v>
          </cell>
        </row>
        <row r="1171">
          <cell r="F1171" t="str">
            <v xml:space="preserve">Toner Impresora Lexmark Modelo </v>
          </cell>
        </row>
        <row r="1172">
          <cell r="F1172" t="str">
            <v xml:space="preserve">Toner Tk 70 Impresora Kyocera </v>
          </cell>
        </row>
        <row r="1173">
          <cell r="F1173" t="str">
            <v xml:space="preserve">Toner Impresora Lexmark T640Dtn </v>
          </cell>
        </row>
        <row r="1174">
          <cell r="F1174" t="str">
            <v>Toner Impresora Kyocera 953 Tk712</v>
          </cell>
        </row>
        <row r="1175">
          <cell r="F1175" t="str">
            <v>Toner Impresora Laser Unity</v>
          </cell>
        </row>
        <row r="1176">
          <cell r="F1176" t="str">
            <v xml:space="preserve">Kit De Toner Seco Para Lector </v>
          </cell>
        </row>
        <row r="1177">
          <cell r="F1177" t="str">
            <v>Kit De Mantenimiento Hp 9000</v>
          </cell>
        </row>
        <row r="1178">
          <cell r="F1178" t="str">
            <v xml:space="preserve">Kit De Mantenimiento Kyocera Fs </v>
          </cell>
        </row>
        <row r="1179">
          <cell r="F1179" t="str">
            <v xml:space="preserve">Kit De Mantenimiento Kyocera Fs </v>
          </cell>
        </row>
        <row r="1180">
          <cell r="F1180" t="str">
            <v xml:space="preserve">Kit De Mantenimiento Sn/24, </v>
          </cell>
        </row>
        <row r="1181">
          <cell r="F1181" t="str">
            <v>CINTAS PARA IMPRESIÓN</v>
          </cell>
        </row>
        <row r="1183">
          <cell r="F1183" t="str">
            <v>CINTAS PARA IMPRSION</v>
          </cell>
        </row>
        <row r="1184">
          <cell r="F1184" t="str">
            <v xml:space="preserve">Cinta Para Maquina De Escribir </v>
          </cell>
        </row>
        <row r="1185">
          <cell r="F1185" t="str">
            <v xml:space="preserve">Cinta De Seguridad Et-2500 Para </v>
          </cell>
        </row>
        <row r="1186">
          <cell r="F1186" t="str">
            <v>Cinta Para Maquina Memory Writer</v>
          </cell>
        </row>
        <row r="1187">
          <cell r="F1187" t="str">
            <v xml:space="preserve">Cinta Para Maquina De Escribir Ibm </v>
          </cell>
        </row>
        <row r="1188">
          <cell r="F1188" t="str">
            <v xml:space="preserve">Cinta Best Carbon Para Maquina </v>
          </cell>
        </row>
        <row r="1189">
          <cell r="F1189" t="str">
            <v>Cinta Para Maquina Ibm 196 Nukote</v>
          </cell>
        </row>
        <row r="1190">
          <cell r="F1190" t="str">
            <v xml:space="preserve">Cinta Para Maquina De Escribir 82C </v>
          </cell>
        </row>
        <row r="1191">
          <cell r="F1191" t="str">
            <v xml:space="preserve">Cinta Para Maquina Brother </v>
          </cell>
        </row>
        <row r="1192">
          <cell r="F1192" t="str">
            <v xml:space="preserve">Cinta De Serguridad Para Maquina </v>
          </cell>
        </row>
        <row r="1193">
          <cell r="F1193" t="str">
            <v xml:space="preserve">Cinta Correctora Maquina Olivetti </v>
          </cell>
        </row>
        <row r="1194">
          <cell r="F1194" t="str">
            <v>Cinta De Seguridad Maquina Olivetti</v>
          </cell>
        </row>
        <row r="1195">
          <cell r="F1195" t="str">
            <v xml:space="preserve">Cinta Para Maquina Brother Em </v>
          </cell>
        </row>
        <row r="1196">
          <cell r="F1196" t="str">
            <v>Cinta Para Maquina De Escribir 212</v>
          </cell>
        </row>
        <row r="1197">
          <cell r="F1197" t="str">
            <v xml:space="preserve">Cinta Para Maquina Olivetti </v>
          </cell>
        </row>
        <row r="1198">
          <cell r="F1198" t="str">
            <v>Cinta Para Maquina Ibm 2000 6746</v>
          </cell>
        </row>
        <row r="1199">
          <cell r="F1199" t="str">
            <v xml:space="preserve">Cinta Para Maquina De Escribir Ibm </v>
          </cell>
        </row>
        <row r="1200">
          <cell r="F1200" t="str">
            <v>Cinta Para Calculadoras</v>
          </cell>
        </row>
        <row r="1201">
          <cell r="F1201" t="str">
            <v xml:space="preserve">Cinta Para Maquina De Escribir </v>
          </cell>
        </row>
        <row r="1202">
          <cell r="F1202" t="str">
            <v xml:space="preserve">Cinta Para Maquina De Escribir </v>
          </cell>
        </row>
        <row r="1203">
          <cell r="F1203" t="str">
            <v>Cinta Para Maquina Registradora</v>
          </cell>
        </row>
        <row r="1204">
          <cell r="F1204" t="str">
            <v>Cinta Para Maquina Olivetti</v>
          </cell>
        </row>
        <row r="1205">
          <cell r="F1205" t="str">
            <v>Cinta Correctora Maquina Panasonic</v>
          </cell>
        </row>
        <row r="1206">
          <cell r="F1206" t="str">
            <v>Cinta Para Maquina Black Point</v>
          </cell>
        </row>
        <row r="1207">
          <cell r="F1207" t="str">
            <v>Cinta Correctora Para Maquina Ibm</v>
          </cell>
        </row>
        <row r="1208">
          <cell r="F1208" t="str">
            <v>Cinta Para Maquina Olivetti</v>
          </cell>
        </row>
        <row r="1209">
          <cell r="F1209" t="str">
            <v>Cinta Para Maquina Olivetti Etp 510</v>
          </cell>
        </row>
        <row r="1210">
          <cell r="F1210" t="str">
            <v xml:space="preserve">Cinta Correctora Para Maquina </v>
          </cell>
        </row>
        <row r="1211">
          <cell r="F1211" t="str">
            <v>Cinta Magnetica Scoth Ref.176 1/4</v>
          </cell>
        </row>
        <row r="1212">
          <cell r="F1212" t="str">
            <v xml:space="preserve">Cinta Norma Correctora Para </v>
          </cell>
        </row>
        <row r="1213">
          <cell r="F1213" t="str">
            <v>Cinta Para Maquina Memory Writer</v>
          </cell>
        </row>
        <row r="1214">
          <cell r="F1214" t="str">
            <v xml:space="preserve">Cinta Para Maquina De Escribir </v>
          </cell>
        </row>
        <row r="1215">
          <cell r="F1215" t="str">
            <v xml:space="preserve">Cinta Para Maquina Panasonic </v>
          </cell>
        </row>
        <row r="1216">
          <cell r="F1216" t="str">
            <v xml:space="preserve">Cinta Maquina De Escribir Brother </v>
          </cell>
        </row>
        <row r="1217">
          <cell r="F1217" t="str">
            <v>Cinta Para Maquina Franqueadora</v>
          </cell>
        </row>
        <row r="1218">
          <cell r="F1218" t="str">
            <v>Cinta Panasonic Kxe-508 Nylon</v>
          </cell>
        </row>
        <row r="1219">
          <cell r="F1219" t="str">
            <v xml:space="preserve">Cinta Para Maquina Ke-508E Ibm </v>
          </cell>
        </row>
        <row r="1220">
          <cell r="F1220" t="str">
            <v xml:space="preserve">Cinta Bicolor Nylon Para </v>
          </cell>
        </row>
        <row r="1221">
          <cell r="F1221" t="str">
            <v xml:space="preserve">Cinta Impresora Epson Fx-1050 , </v>
          </cell>
        </row>
        <row r="1222">
          <cell r="F1222" t="str">
            <v xml:space="preserve">Cinta Impresora Epson Dfx-5000, </v>
          </cell>
        </row>
        <row r="1223">
          <cell r="F1223" t="str">
            <v xml:space="preserve">Cinta Impresora Epson Lq-2550, </v>
          </cell>
        </row>
        <row r="1224">
          <cell r="F1224" t="str">
            <v>Cinta Impresora Epson 8763</v>
          </cell>
        </row>
        <row r="1225">
          <cell r="F1225" t="str">
            <v xml:space="preserve">Cinta Impresora Epson Ribbon </v>
          </cell>
        </row>
        <row r="1226">
          <cell r="F1226" t="str">
            <v>Cinta Impresora Printronix P300</v>
          </cell>
        </row>
        <row r="1227">
          <cell r="F1227" t="str">
            <v>Cinta Impresora Best Carbon</v>
          </cell>
        </row>
        <row r="1228">
          <cell r="F1228" t="str">
            <v>Cinta Impresora Epson Lq 2550</v>
          </cell>
        </row>
        <row r="1229">
          <cell r="F1229" t="str">
            <v xml:space="preserve">Cinta Impresora Epson 1170/1050 </v>
          </cell>
        </row>
        <row r="1230">
          <cell r="F1230" t="str">
            <v xml:space="preserve">Cinta Impresora Epson 8766 Dfx </v>
          </cell>
        </row>
        <row r="1231">
          <cell r="F1231" t="str">
            <v>Cinta Impresora Black Point</v>
          </cell>
        </row>
        <row r="1232">
          <cell r="F1232" t="str">
            <v>Cinta Impresora Epson 8755</v>
          </cell>
        </row>
        <row r="1233">
          <cell r="F1233" t="str">
            <v>Cinta Impresora Wang 2908342</v>
          </cell>
        </row>
        <row r="1234">
          <cell r="F1234" t="str">
            <v xml:space="preserve">Cinta Impresora Nukote V300-600 </v>
          </cell>
        </row>
        <row r="1235">
          <cell r="F1235" t="str">
            <v xml:space="preserve">Cinta Impresora Epson 8750 Fx850 , </v>
          </cell>
        </row>
        <row r="1236">
          <cell r="F1236" t="str">
            <v>Cinta Impresora Okidata 8723</v>
          </cell>
        </row>
        <row r="1237">
          <cell r="F1237" t="str">
            <v>Cinta Impresora Fujitsu</v>
          </cell>
        </row>
        <row r="1238">
          <cell r="F1238" t="str">
            <v>Cinta Impresora Wang 5577</v>
          </cell>
        </row>
        <row r="1239">
          <cell r="F1239" t="str">
            <v>Cinta Impresora Facit 8000</v>
          </cell>
        </row>
        <row r="1240">
          <cell r="F1240" t="str">
            <v>Cinta Impresora Data Royal 5000</v>
          </cell>
        </row>
        <row r="1241">
          <cell r="F1241" t="str">
            <v>Cinta Impresora Wang 5574</v>
          </cell>
        </row>
        <row r="1242">
          <cell r="F1242" t="str">
            <v>Cinta Zebra 74 Mts X11 Cm</v>
          </cell>
        </row>
        <row r="1243">
          <cell r="F1243" t="str">
            <v xml:space="preserve">Cinta Impresora Epson Dfx 9000 </v>
          </cell>
        </row>
        <row r="1244">
          <cell r="F1244" t="str">
            <v xml:space="preserve">Cinta Ymckt (Color) 500 </v>
          </cell>
        </row>
        <row r="1245">
          <cell r="F1245" t="str">
            <v>Cinta Negra 1500 Impresiones</v>
          </cell>
        </row>
        <row r="1246">
          <cell r="F1246" t="str">
            <v xml:space="preserve">Cinta De Termotransferencia Cera </v>
          </cell>
        </row>
        <row r="1247">
          <cell r="F1247" t="str">
            <v>IMPRESOS Y FORMAS</v>
          </cell>
        </row>
        <row r="1249">
          <cell r="F1249" t="str">
            <v>IMPRESOS Y FORMAS</v>
          </cell>
        </row>
        <row r="1250">
          <cell r="F1250" t="str">
            <v>Forma Continua X1500 2P 14 7/8X11</v>
          </cell>
        </row>
        <row r="1251">
          <cell r="F1251" t="str">
            <v xml:space="preserve">Forma Continua Blanco Logo Centro </v>
          </cell>
        </row>
        <row r="1252">
          <cell r="F1252" t="str">
            <v xml:space="preserve">Forma Continua 10 5/8X11 Rayado </v>
          </cell>
        </row>
        <row r="1253">
          <cell r="F1253" t="str">
            <v xml:space="preserve">Forma Universal Rayado 14 7/8X11 </v>
          </cell>
        </row>
        <row r="1254">
          <cell r="F1254" t="str">
            <v>Forma 14 7/8X11 1 Tintax3000</v>
          </cell>
        </row>
        <row r="1255">
          <cell r="F1255" t="str">
            <v xml:space="preserve">Forma Continua 9 1/2X11 Logo </v>
          </cell>
        </row>
        <row r="1256">
          <cell r="F1256" t="str">
            <v xml:space="preserve">Forma Continua Unilogo 14 7/8X11 </v>
          </cell>
        </row>
        <row r="1257">
          <cell r="F1257" t="str">
            <v>Forma Continua 10 5/8X11 2 Partes</v>
          </cell>
        </row>
        <row r="1258">
          <cell r="F1258" t="str">
            <v>Comprobante De Almacen</v>
          </cell>
        </row>
        <row r="1259">
          <cell r="F1259" t="str">
            <v>Ordenes De Compra</v>
          </cell>
        </row>
        <row r="1260">
          <cell r="F1260" t="str">
            <v xml:space="preserve">Forma Continua 9,5 X 11, 60 </v>
          </cell>
        </row>
        <row r="1261">
          <cell r="F1261" t="str">
            <v>Ordenes De Pago</v>
          </cell>
        </row>
        <row r="1262">
          <cell r="F1262" t="str">
            <v>Comprobante De Almacen</v>
          </cell>
        </row>
        <row r="1263">
          <cell r="F1263" t="str">
            <v xml:space="preserve">Comprobante De Almacen Tamaño 9 </v>
          </cell>
        </row>
        <row r="1264">
          <cell r="F1264" t="str">
            <v xml:space="preserve">Comprobante De Pago 14 7/8X 4 1/4 </v>
          </cell>
        </row>
        <row r="1265">
          <cell r="F1265" t="str">
            <v xml:space="preserve">Compusobre Validacion Basica </v>
          </cell>
        </row>
        <row r="1266">
          <cell r="F1266" t="str">
            <v xml:space="preserve">Compusobre Validacion Educacion </v>
          </cell>
        </row>
        <row r="1267">
          <cell r="F1267" t="str">
            <v xml:space="preserve">Compusobre Validadcion De </v>
          </cell>
        </row>
        <row r="1268">
          <cell r="F1268" t="str">
            <v xml:space="preserve">Forma Continua 9 1/2X11 X 5 1/2 X 1 </v>
          </cell>
        </row>
        <row r="1269">
          <cell r="F1269" t="str">
            <v xml:space="preserve">Formadhesivos C-3 8.6Cmsx2.3 </v>
          </cell>
        </row>
        <row r="1270">
          <cell r="F1270" t="str">
            <v xml:space="preserve">Formas Continuas 10 5/8X11,Bond </v>
          </cell>
        </row>
        <row r="1271">
          <cell r="F1271" t="str">
            <v xml:space="preserve">Formas Continuas 14 7/8X11, Bond </v>
          </cell>
        </row>
        <row r="1272">
          <cell r="F1272" t="str">
            <v xml:space="preserve">Formas Continuas 9 1/2X11 Bond </v>
          </cell>
        </row>
        <row r="1273">
          <cell r="F1273" t="str">
            <v>Ordenes De Compra</v>
          </cell>
        </row>
        <row r="1274">
          <cell r="F1274" t="str">
            <v xml:space="preserve">Ordenes De Compra Tamaño 9 </v>
          </cell>
        </row>
        <row r="1275">
          <cell r="F1275" t="str">
            <v>Sobre Blanco Con Logotipo</v>
          </cell>
        </row>
        <row r="1276">
          <cell r="F1276" t="str">
            <v xml:space="preserve">Acta Compromiso Coordinador De </v>
          </cell>
        </row>
        <row r="1277">
          <cell r="F1277" t="str">
            <v xml:space="preserve">Acta Compromiso Coordinador De </v>
          </cell>
        </row>
        <row r="1278">
          <cell r="F1278" t="str">
            <v>Acta Compromiso Dactiloscopista</v>
          </cell>
        </row>
        <row r="1279">
          <cell r="F1279" t="str">
            <v>Acta De 1A. Sesion Color Azul</v>
          </cell>
        </row>
        <row r="1280">
          <cell r="F1280" t="str">
            <v>Acta De 2A. Sesion Color Verde</v>
          </cell>
        </row>
        <row r="1281">
          <cell r="F1281" t="str">
            <v>Acta De Anulacion</v>
          </cell>
        </row>
        <row r="1282">
          <cell r="F1282" t="str">
            <v xml:space="preserve">Acta De Compromiso Coordinador </v>
          </cell>
        </row>
        <row r="1283">
          <cell r="F1283" t="str">
            <v>Acta De Compromiso Del Delegado</v>
          </cell>
        </row>
        <row r="1284">
          <cell r="F1284" t="str">
            <v>Acta De Compromiso Jefe De Salon</v>
          </cell>
        </row>
        <row r="1285">
          <cell r="F1285" t="str">
            <v xml:space="preserve">Acta De Compromiso Y Evaluacion </v>
          </cell>
        </row>
        <row r="1286">
          <cell r="F1286" t="str">
            <v xml:space="preserve">Acta De Compromiso Y Evaluacion </v>
          </cell>
        </row>
        <row r="1287">
          <cell r="F1287" t="str">
            <v xml:space="preserve">Acta De Compromiso Y Evaluacion </v>
          </cell>
        </row>
        <row r="1288">
          <cell r="F1288" t="str">
            <v xml:space="preserve">Acta De Compromiso Y Evaluacion </v>
          </cell>
        </row>
        <row r="1289">
          <cell r="F1289" t="str">
            <v xml:space="preserve">Acta De Compromiso Y Evaluacion </v>
          </cell>
        </row>
        <row r="1290">
          <cell r="F1290" t="str">
            <v xml:space="preserve">Acta De Comrpmiso Y Evaluacion </v>
          </cell>
        </row>
        <row r="1291">
          <cell r="F1291" t="str">
            <v xml:space="preserve">Acta De Comrpmiso Y Evaluacion </v>
          </cell>
        </row>
        <row r="1292">
          <cell r="F1292" t="str">
            <v xml:space="preserve">Acta De Inicio Y Finalizacion Prueba </v>
          </cell>
        </row>
        <row r="1293">
          <cell r="F1293" t="str">
            <v>Acta De Suplantacion</v>
          </cell>
        </row>
        <row r="1294">
          <cell r="F1294" t="str">
            <v>Acta Documeno No Valido</v>
          </cell>
        </row>
        <row r="1295">
          <cell r="F1295" t="str">
            <v xml:space="preserve">Acta Examinados Documento De </v>
          </cell>
        </row>
        <row r="1296">
          <cell r="F1296" t="str">
            <v>Actas De Grado</v>
          </cell>
        </row>
        <row r="1297">
          <cell r="F1297" t="str">
            <v>Actas De Sesion</v>
          </cell>
        </row>
        <row r="1298">
          <cell r="F1298" t="str">
            <v xml:space="preserve">Afiche 5To-Convocatoria Premio </v>
          </cell>
        </row>
        <row r="1299">
          <cell r="F1299" t="str">
            <v>Afiche Control Tiempo Saber</v>
          </cell>
        </row>
        <row r="1300">
          <cell r="F1300" t="str">
            <v xml:space="preserve">Afiche Cuadro Control Tiempo Pilot </v>
          </cell>
        </row>
        <row r="1301">
          <cell r="F1301" t="str">
            <v>Afiche De Programacion</v>
          </cell>
        </row>
        <row r="1302">
          <cell r="F1302" t="str">
            <v xml:space="preserve">Afiche De Programacion De </v>
          </cell>
        </row>
        <row r="1303">
          <cell r="F1303" t="str">
            <v>Afiche Docentes</v>
          </cell>
        </row>
        <row r="1304">
          <cell r="F1304" t="str">
            <v>Afiche Ecaes</v>
          </cell>
        </row>
        <row r="1305">
          <cell r="F1305" t="str">
            <v xml:space="preserve">Afiche En Blanco Control Tiempo </v>
          </cell>
        </row>
        <row r="1306">
          <cell r="F1306" t="str">
            <v>Afiche Estudio Internacional Civica</v>
          </cell>
        </row>
        <row r="1307">
          <cell r="F1307" t="str">
            <v xml:space="preserve">Afiche Hoja De Respuesta Gigante </v>
          </cell>
        </row>
        <row r="1308">
          <cell r="F1308" t="str">
            <v xml:space="preserve">Afiche Hoja De Respuesta Gigante </v>
          </cell>
        </row>
        <row r="1309">
          <cell r="F1309" t="str">
            <v xml:space="preserve">Afiche Hojas De Respuesta "Prueba </v>
          </cell>
        </row>
        <row r="1310">
          <cell r="F1310" t="str">
            <v>Afiche Horizontal</v>
          </cell>
        </row>
        <row r="1311">
          <cell r="F1311" t="str">
            <v>Afiche Icfes Interactivo</v>
          </cell>
        </row>
        <row r="1312">
          <cell r="F1312" t="str">
            <v xml:space="preserve">Afiche Informativo Cuadernillos </v>
          </cell>
        </row>
        <row r="1313">
          <cell r="F1313" t="str">
            <v xml:space="preserve">Afiche Ix Congreso Nacional De </v>
          </cell>
        </row>
        <row r="1314">
          <cell r="F1314" t="str">
            <v xml:space="preserve">Afiche Mural De Los Caballos 3Er </v>
          </cell>
        </row>
        <row r="1315">
          <cell r="F1315" t="str">
            <v xml:space="preserve">Afiche Mural Latinoamericano 6To </v>
          </cell>
        </row>
        <row r="1316">
          <cell r="F1316" t="str">
            <v>Afiche No Uso Del Celular</v>
          </cell>
        </row>
        <row r="1317">
          <cell r="F1317" t="str">
            <v xml:space="preserve">Afiche Para Cartelera - Campaña De </v>
          </cell>
        </row>
        <row r="1318">
          <cell r="F1318" t="str">
            <v>Afiche Pisa</v>
          </cell>
        </row>
        <row r="1319">
          <cell r="F1319" t="str">
            <v>Afiche Pre Saber Calendario A Y B</v>
          </cell>
        </row>
        <row r="1320">
          <cell r="F1320" t="str">
            <v xml:space="preserve">Afiche Preguntas </v>
          </cell>
        </row>
        <row r="1321">
          <cell r="F1321" t="str">
            <v xml:space="preserve">Afiche Preguntas </v>
          </cell>
        </row>
        <row r="1322">
          <cell r="F1322" t="str">
            <v xml:space="preserve">Afiche Programacion 2004 </v>
          </cell>
        </row>
        <row r="1323">
          <cell r="F1323" t="str">
            <v xml:space="preserve">Afiche Promocion Programa Maestro </v>
          </cell>
        </row>
        <row r="1324">
          <cell r="F1324" t="str">
            <v>Afiche Proyecto Civica Iccs 2009</v>
          </cell>
        </row>
        <row r="1325">
          <cell r="F1325" t="str">
            <v>Afiche Prueba Piloto Pisa 2006</v>
          </cell>
        </row>
        <row r="1326">
          <cell r="F1326" t="str">
            <v xml:space="preserve">Afiche Punto De Informacion </v>
          </cell>
        </row>
        <row r="1327">
          <cell r="F1327" t="str">
            <v>Afiche Saber Pro</v>
          </cell>
        </row>
        <row r="1328">
          <cell r="F1328" t="str">
            <v xml:space="preserve">Afiche Seminario Evaluacion </v>
          </cell>
        </row>
        <row r="1329">
          <cell r="F1329" t="str">
            <v xml:space="preserve">Afiche Seminario Internacional 50 X </v>
          </cell>
        </row>
        <row r="1330">
          <cell r="F1330" t="str">
            <v xml:space="preserve">Afiche Seminario Internacional 68 X </v>
          </cell>
        </row>
        <row r="1331">
          <cell r="F1331" t="str">
            <v xml:space="preserve">Afiche Seminario Regional </v>
          </cell>
        </row>
        <row r="1332">
          <cell r="F1332" t="str">
            <v xml:space="preserve">Afiche Seminario Regional </v>
          </cell>
        </row>
        <row r="1333">
          <cell r="F1333" t="str">
            <v>Afiche Seminario Regional -Cali-</v>
          </cell>
        </row>
        <row r="1334">
          <cell r="F1334" t="str">
            <v xml:space="preserve">Afiche Seminario Regional Zona </v>
          </cell>
        </row>
        <row r="1335">
          <cell r="F1335" t="str">
            <v>Afiche Timms</v>
          </cell>
        </row>
        <row r="1336">
          <cell r="F1336" t="str">
            <v>Afiche Vertical Tres Referencias</v>
          </cell>
        </row>
        <row r="1337">
          <cell r="F1337" t="str">
            <v xml:space="preserve">Afiches Calendario Pruebas De </v>
          </cell>
        </row>
        <row r="1338">
          <cell r="F1338" t="str">
            <v>Afiches De Unidades De Agrupacion</v>
          </cell>
        </row>
        <row r="1339">
          <cell r="F1339" t="str">
            <v xml:space="preserve">Afiches Encuentro Iberoamericano </v>
          </cell>
        </row>
        <row r="1340">
          <cell r="F1340" t="str">
            <v>Afiches Saber 11</v>
          </cell>
        </row>
        <row r="1341">
          <cell r="F1341" t="str">
            <v>Afiches Saber 11</v>
          </cell>
        </row>
        <row r="1342">
          <cell r="F1342" t="str">
            <v>Afiches Saber 11 Calendario A Y B</v>
          </cell>
        </row>
        <row r="1343">
          <cell r="F1343" t="str">
            <v xml:space="preserve">Afiches Seminario Regional </v>
          </cell>
        </row>
        <row r="1344">
          <cell r="F1344" t="str">
            <v>Afiches Taller De Preguntas Tipo Cla</v>
          </cell>
        </row>
        <row r="1345">
          <cell r="F1345" t="str">
            <v xml:space="preserve">Analisis De Resultados Ac2005 </v>
          </cell>
        </row>
        <row r="1346">
          <cell r="F1346" t="str">
            <v xml:space="preserve">Analisis De Resultados Ac2005 </v>
          </cell>
        </row>
        <row r="1347">
          <cell r="F1347" t="str">
            <v xml:space="preserve">Analisis De Resultados Ac2005 </v>
          </cell>
        </row>
        <row r="1348">
          <cell r="F1348" t="str">
            <v xml:space="preserve">Analisis De Resultados Ac2005 </v>
          </cell>
        </row>
        <row r="1349">
          <cell r="F1349" t="str">
            <v xml:space="preserve">Analisis De Resultados Ac2005 </v>
          </cell>
        </row>
        <row r="1350">
          <cell r="F1350" t="str">
            <v xml:space="preserve">Analisis De Resultados Ac2005 </v>
          </cell>
        </row>
        <row r="1351">
          <cell r="F1351" t="str">
            <v xml:space="preserve">Analisis De Resultados Ac2005 </v>
          </cell>
        </row>
        <row r="1352">
          <cell r="F1352" t="str">
            <v xml:space="preserve">Analisis De Resultados Ac2005 </v>
          </cell>
        </row>
        <row r="1353">
          <cell r="F1353" t="str">
            <v>Analisis Resultados Biologia</v>
          </cell>
        </row>
        <row r="1354">
          <cell r="F1354" t="str">
            <v xml:space="preserve">Analisis Resultados Ciencias </v>
          </cell>
        </row>
        <row r="1355">
          <cell r="F1355" t="str">
            <v>Analisis Resultados Filosofia</v>
          </cell>
        </row>
        <row r="1356">
          <cell r="F1356" t="str">
            <v>Analisis Resultados Fisica</v>
          </cell>
        </row>
        <row r="1357">
          <cell r="F1357" t="str">
            <v>Analisis Resultados Ingles</v>
          </cell>
        </row>
        <row r="1358">
          <cell r="F1358" t="str">
            <v>Analisis Resultados Lenguaje</v>
          </cell>
        </row>
        <row r="1359">
          <cell r="F1359" t="str">
            <v>Analisis Resultados Matematica</v>
          </cell>
        </row>
        <row r="1360">
          <cell r="F1360" t="str">
            <v>Analisis Resultados Quimica</v>
          </cell>
        </row>
        <row r="1361">
          <cell r="F1361" t="str">
            <v>Anexo 1 Saber</v>
          </cell>
        </row>
        <row r="1362">
          <cell r="F1362" t="str">
            <v>Anexo 2 Saber</v>
          </cell>
        </row>
        <row r="1363">
          <cell r="F1363" t="str">
            <v>Anexo 3 Saber</v>
          </cell>
        </row>
        <row r="1364">
          <cell r="F1364" t="str">
            <v xml:space="preserve">Anexo 4 Formato Preguntas </v>
          </cell>
        </row>
        <row r="1365">
          <cell r="F1365" t="str">
            <v xml:space="preserve">Anexo 5 Formato Novedades </v>
          </cell>
        </row>
        <row r="1366">
          <cell r="F1366" t="str">
            <v>Anexo Manual Coordinador De Salon</v>
          </cell>
        </row>
        <row r="1367">
          <cell r="F1367" t="str">
            <v>Anexo Manual Coordinador De Sitio</v>
          </cell>
        </row>
        <row r="1368">
          <cell r="F1368" t="str">
            <v>Anexo Manual De Delegado</v>
          </cell>
        </row>
        <row r="1369">
          <cell r="F1369" t="str">
            <v>Anexo Manual Jefe De Salon</v>
          </cell>
        </row>
        <row r="1370">
          <cell r="F1370" t="str">
            <v xml:space="preserve">Anexo Manuales Jefe De Salon Y </v>
          </cell>
        </row>
        <row r="1371">
          <cell r="F1371" t="str">
            <v>Anexos</v>
          </cell>
        </row>
        <row r="1372">
          <cell r="F1372" t="str">
            <v xml:space="preserve">Boletin De Licitaciones En La </v>
          </cell>
        </row>
        <row r="1373">
          <cell r="F1373" t="str">
            <v>Boletin En Linea</v>
          </cell>
        </row>
        <row r="1374">
          <cell r="F1374" t="str">
            <v>Boletin Informativo</v>
          </cell>
        </row>
        <row r="1375">
          <cell r="F1375" t="str">
            <v>Boletin Informativo Contorl Interno</v>
          </cell>
        </row>
        <row r="1376">
          <cell r="F1376" t="str">
            <v>Boletin Informativo Icfes</v>
          </cell>
        </row>
        <row r="1377">
          <cell r="F1377" t="str">
            <v xml:space="preserve">Boletin Profesional Escuela </v>
          </cell>
        </row>
        <row r="1378">
          <cell r="F1378" t="str">
            <v xml:space="preserve">Boletin Rueda De Prensa Icfes </v>
          </cell>
        </row>
        <row r="1379">
          <cell r="F1379" t="str">
            <v>Boligrafo Institucional</v>
          </cell>
        </row>
        <row r="1380">
          <cell r="F1380" t="str">
            <v>Calendario 2008</v>
          </cell>
        </row>
        <row r="1381">
          <cell r="F1381" t="str">
            <v>Calendario Institucional Diatc02C</v>
          </cell>
        </row>
        <row r="1382">
          <cell r="F1382" t="str">
            <v>Calendario Programacion 2001</v>
          </cell>
        </row>
        <row r="1383">
          <cell r="F1383" t="str">
            <v xml:space="preserve">Calendario Programacion 2001 En </v>
          </cell>
        </row>
        <row r="1384">
          <cell r="F1384" t="str">
            <v>Caratula Cd Prueba Piloto Pisa 2006</v>
          </cell>
        </row>
        <row r="1385">
          <cell r="F1385" t="str">
            <v>Caratula Cd Seminario Internacional</v>
          </cell>
        </row>
        <row r="1386">
          <cell r="F1386" t="str">
            <v xml:space="preserve">Caratula Cd Taller 1 Seminario </v>
          </cell>
        </row>
        <row r="1387">
          <cell r="F1387" t="str">
            <v xml:space="preserve">Caratula Cd Taller 2 Seminario </v>
          </cell>
        </row>
        <row r="1388">
          <cell r="F1388" t="str">
            <v xml:space="preserve">Caratula Grado 5 Prueba Saber </v>
          </cell>
        </row>
        <row r="1389">
          <cell r="F1389" t="str">
            <v xml:space="preserve">Caratula Grado 9 Prueba Saber </v>
          </cell>
        </row>
        <row r="1390">
          <cell r="F1390" t="str">
            <v>Caratula Portada Cd Akademia 3.1</v>
          </cell>
        </row>
        <row r="1391">
          <cell r="F1391" t="str">
            <v xml:space="preserve">Caratula Seminario Regional </v>
          </cell>
        </row>
        <row r="1392">
          <cell r="F1392" t="str">
            <v>Caratula Seminario Regional Bogota</v>
          </cell>
        </row>
        <row r="1393">
          <cell r="F1393" t="str">
            <v>Caratula Serce</v>
          </cell>
        </row>
        <row r="1394">
          <cell r="F1394" t="str">
            <v xml:space="preserve">Caratula Taller Elaboracion De Items </v>
          </cell>
        </row>
        <row r="1395">
          <cell r="F1395" t="str">
            <v xml:space="preserve">Caratula Taller Items Seminario </v>
          </cell>
        </row>
        <row r="1396">
          <cell r="F1396" t="str">
            <v xml:space="preserve">Caratula Taller Procesamiento De </v>
          </cell>
        </row>
        <row r="1397">
          <cell r="F1397" t="str">
            <v xml:space="preserve">Caratula Taller Procesamiento De </v>
          </cell>
        </row>
        <row r="1398">
          <cell r="F1398" t="str">
            <v xml:space="preserve">Caratula Y Contracaratula Cd </v>
          </cell>
        </row>
        <row r="1399">
          <cell r="F1399" t="str">
            <v xml:space="preserve">Caratulas Adhesivas Cd Resumen </v>
          </cell>
        </row>
        <row r="1400">
          <cell r="F1400" t="str">
            <v xml:space="preserve">Caratulas Para Cd Resultados </v>
          </cell>
        </row>
        <row r="1401">
          <cell r="F1401" t="str">
            <v>Carpeta Aplicadores Y Verificadores</v>
          </cell>
        </row>
        <row r="1402">
          <cell r="F1402" t="str">
            <v>Carpeta Certificados -Toeic-</v>
          </cell>
        </row>
        <row r="1403">
          <cell r="F1403" t="str">
            <v xml:space="preserve">Carpeta Folleto Metasl Y Logros </v>
          </cell>
        </row>
        <row r="1404">
          <cell r="F1404" t="str">
            <v>Carpeta Franquicia Educativa</v>
          </cell>
        </row>
        <row r="1405">
          <cell r="F1405" t="str">
            <v xml:space="preserve">Carpeta Informe Resultados De </v>
          </cell>
        </row>
        <row r="1406">
          <cell r="F1406" t="str">
            <v xml:space="preserve">Carpeta Ix Congreso Nacional De </v>
          </cell>
        </row>
        <row r="1407">
          <cell r="F1407" t="str">
            <v xml:space="preserve">Carpeta Personalizada Saber </v>
          </cell>
        </row>
        <row r="1408">
          <cell r="F1408" t="str">
            <v>Carpeta Pisa</v>
          </cell>
        </row>
        <row r="1409">
          <cell r="F1409" t="str">
            <v>Carpeta Timms</v>
          </cell>
        </row>
        <row r="1410">
          <cell r="F1410" t="str">
            <v xml:space="preserve">Carpetas Catedra Agustin Nieto </v>
          </cell>
        </row>
        <row r="1411">
          <cell r="F1411" t="str">
            <v xml:space="preserve">Carpetas Encuentro Iberoamericano </v>
          </cell>
        </row>
        <row r="1412">
          <cell r="F1412" t="str">
            <v xml:space="preserve">Carpetas Resultados Pruebas Saber </v>
          </cell>
        </row>
        <row r="1413">
          <cell r="F1413" t="str">
            <v>Cartel Celular</v>
          </cell>
        </row>
        <row r="1414">
          <cell r="F1414" t="str">
            <v>Cartel Hora Inicio Y Finalizacion</v>
          </cell>
        </row>
        <row r="1415">
          <cell r="F1415" t="str">
            <v>Cartel Oficina Delegado</v>
          </cell>
        </row>
        <row r="1416">
          <cell r="F1416" t="str">
            <v>Cartel Señalizacion Banos</v>
          </cell>
        </row>
        <row r="1417">
          <cell r="F1417" t="str">
            <v>Cartel Señalizacion Silencio</v>
          </cell>
        </row>
        <row r="1418">
          <cell r="F1418" t="str">
            <v>Carteleras</v>
          </cell>
        </row>
        <row r="1419">
          <cell r="F1419" t="str">
            <v>Carteles Horario De Prueba</v>
          </cell>
        </row>
        <row r="1420">
          <cell r="F1420" t="str">
            <v>Carteles Horario Prueba Sin Hora</v>
          </cell>
        </row>
        <row r="1421">
          <cell r="F1421" t="str">
            <v>Carteles Instrucciones Especificas</v>
          </cell>
        </row>
        <row r="1422">
          <cell r="F1422" t="str">
            <v>Carteles Salon Horarios -Ecaes-</v>
          </cell>
        </row>
        <row r="1423">
          <cell r="F1423" t="str">
            <v xml:space="preserve">Carteles Salon Instrucciones </v>
          </cell>
        </row>
        <row r="1424">
          <cell r="F1424" t="str">
            <v xml:space="preserve">Cartilla Como Son Las Pruebas Que </v>
          </cell>
        </row>
        <row r="1425">
          <cell r="F1425" t="str">
            <v xml:space="preserve">Cartilla Como Son Las Pruebas Que </v>
          </cell>
        </row>
        <row r="1426">
          <cell r="F1426" t="str">
            <v>Cartilla Concurso Procuraduria</v>
          </cell>
        </row>
        <row r="1427">
          <cell r="F1427" t="str">
            <v>Cartilla De Contratacion</v>
          </cell>
        </row>
        <row r="1428">
          <cell r="F1428" t="str">
            <v xml:space="preserve">Cartilla Declaracion De Renta Y </v>
          </cell>
        </row>
        <row r="1429">
          <cell r="F1429" t="str">
            <v>Cartilla Distincion Andres Bello</v>
          </cell>
        </row>
        <row r="1430">
          <cell r="F1430" t="str">
            <v xml:space="preserve">Cartilla Distincion Mejores </v>
          </cell>
        </row>
        <row r="1431">
          <cell r="F1431" t="str">
            <v>Cartilla Documento De Orientacion</v>
          </cell>
        </row>
        <row r="1432">
          <cell r="F1432" t="str">
            <v xml:space="preserve">Cartilla Ecaes _Guia Orientacion </v>
          </cell>
        </row>
        <row r="1433">
          <cell r="F1433" t="str">
            <v xml:space="preserve">Cartilla Ecaes Guia De Orientacion </v>
          </cell>
        </row>
        <row r="1434">
          <cell r="F1434" t="str">
            <v xml:space="preserve">Cartilla Ecaes Guia De Orientacion </v>
          </cell>
        </row>
        <row r="1435">
          <cell r="F1435" t="str">
            <v xml:space="preserve">Cartilla Ecaes Guia De Orientacion </v>
          </cell>
        </row>
        <row r="1436">
          <cell r="F1436" t="str">
            <v xml:space="preserve">Cartilla Ecaes Guia De Orientacion </v>
          </cell>
        </row>
        <row r="1437">
          <cell r="F1437" t="str">
            <v xml:space="preserve">Cartilla Ecaes Guia De Orientacion </v>
          </cell>
        </row>
        <row r="1438">
          <cell r="F1438" t="str">
            <v xml:space="preserve">Cartilla Ecaes Guia De Orientacion </v>
          </cell>
        </row>
        <row r="1439">
          <cell r="F1439" t="str">
            <v xml:space="preserve">Cartilla Ecaes Guia De Orientacion </v>
          </cell>
        </row>
        <row r="1440">
          <cell r="F1440" t="str">
            <v xml:space="preserve">Cartilla Ecaes Guia De Orientacion </v>
          </cell>
        </row>
        <row r="1441">
          <cell r="F1441" t="str">
            <v xml:space="preserve">Cartilla Ecaes Guia De Orientacion </v>
          </cell>
        </row>
        <row r="1442">
          <cell r="F1442" t="str">
            <v xml:space="preserve">Cartilla Ecaes Guia De Orientacion </v>
          </cell>
        </row>
        <row r="1443">
          <cell r="F1443" t="str">
            <v xml:space="preserve">Cartilla Ecaes Guia De Orientacion </v>
          </cell>
        </row>
        <row r="1444">
          <cell r="F1444" t="str">
            <v xml:space="preserve">Cartilla Ecaes Guia De Orientacion </v>
          </cell>
        </row>
        <row r="1445">
          <cell r="F1445" t="str">
            <v xml:space="preserve">Cartilla Ecaes Guia De Orientacion </v>
          </cell>
        </row>
        <row r="1446">
          <cell r="F1446" t="str">
            <v xml:space="preserve">Cartilla Ecaes Guia De Orientacion </v>
          </cell>
        </row>
        <row r="1447">
          <cell r="F1447" t="str">
            <v xml:space="preserve">Cartilla Ecaes Guia De Orientacion </v>
          </cell>
        </row>
        <row r="1448">
          <cell r="F1448" t="str">
            <v xml:space="preserve">Cartilla Ecaes Guia De Orientacion </v>
          </cell>
        </row>
        <row r="1449">
          <cell r="F1449" t="str">
            <v xml:space="preserve">Cartilla Ecaes Guia De Orientacion </v>
          </cell>
        </row>
        <row r="1450">
          <cell r="F1450" t="str">
            <v xml:space="preserve">Cartilla Ecaes Guia De Orientacion </v>
          </cell>
        </row>
        <row r="1451">
          <cell r="F1451" t="str">
            <v xml:space="preserve">Cartilla Ecaes Guia De Orientacion </v>
          </cell>
        </row>
        <row r="1452">
          <cell r="F1452" t="str">
            <v xml:space="preserve">Cartilla Ecaes Guia De Orientacion </v>
          </cell>
        </row>
        <row r="1453">
          <cell r="F1453" t="str">
            <v xml:space="preserve">Cartilla Ecaes Guia De Orientacion </v>
          </cell>
        </row>
        <row r="1454">
          <cell r="F1454" t="str">
            <v xml:space="preserve">Cartilla Ecaes Guia De Orientacion </v>
          </cell>
        </row>
        <row r="1455">
          <cell r="F1455" t="str">
            <v xml:space="preserve">Cartilla Ecaes Guia De Orientacion </v>
          </cell>
        </row>
        <row r="1456">
          <cell r="F1456" t="str">
            <v xml:space="preserve">Cartilla Ecaes Guia De Orientacion </v>
          </cell>
        </row>
        <row r="1457">
          <cell r="F1457" t="str">
            <v xml:space="preserve">Cartilla Ecaes Guia De Orientacion </v>
          </cell>
        </row>
        <row r="1458">
          <cell r="F1458" t="str">
            <v xml:space="preserve">Cartilla Ecaes Guia De Orientacion </v>
          </cell>
        </row>
        <row r="1459">
          <cell r="F1459" t="str">
            <v xml:space="preserve">Cartilla Ecaes Guia De Orientacion </v>
          </cell>
        </row>
        <row r="1460">
          <cell r="F1460" t="str">
            <v xml:space="preserve">Cartilla Ecaes Guia De Orientacion </v>
          </cell>
        </row>
        <row r="1461">
          <cell r="F1461" t="str">
            <v xml:space="preserve">Cartilla Ecaes Guia De Orientacion </v>
          </cell>
        </row>
        <row r="1462">
          <cell r="F1462" t="str">
            <v xml:space="preserve">Cartilla Ecaes Guia De Orientacion </v>
          </cell>
        </row>
        <row r="1463">
          <cell r="F1463" t="str">
            <v xml:space="preserve">Cartilla Ecaes Guia De Orientacion </v>
          </cell>
        </row>
        <row r="1464">
          <cell r="F1464" t="str">
            <v xml:space="preserve">Cartilla Ecaes Guia De Orientacion </v>
          </cell>
        </row>
        <row r="1465">
          <cell r="F1465" t="str">
            <v xml:space="preserve">Cartilla Ecaes Guia De Orientacion </v>
          </cell>
        </row>
        <row r="1466">
          <cell r="F1466" t="str">
            <v xml:space="preserve">Cartilla Ecaes Guia De Orientacion </v>
          </cell>
        </row>
        <row r="1467">
          <cell r="F1467" t="str">
            <v xml:space="preserve">Cartilla Ecaes Guia De Orientacion </v>
          </cell>
        </row>
        <row r="1468">
          <cell r="F1468" t="str">
            <v xml:space="preserve">Cartilla Ecaes Guia De Orientacion </v>
          </cell>
        </row>
        <row r="1469">
          <cell r="F1469" t="str">
            <v xml:space="preserve">Cartilla Ecaes Guia De Orientacion </v>
          </cell>
        </row>
        <row r="1470">
          <cell r="F1470" t="str">
            <v xml:space="preserve">Cartilla Ecaes Guia De Orientacion </v>
          </cell>
        </row>
        <row r="1471">
          <cell r="F1471" t="str">
            <v xml:space="preserve">Cartilla Ecaes Guia De Orientacion </v>
          </cell>
        </row>
        <row r="1472">
          <cell r="F1472" t="str">
            <v xml:space="preserve">Cartilla Ecaes Guia De Orientacion </v>
          </cell>
        </row>
        <row r="1473">
          <cell r="F1473" t="str">
            <v xml:space="preserve">Cartilla Ecaes Guia De Orientacion </v>
          </cell>
        </row>
        <row r="1474">
          <cell r="F1474" t="str">
            <v xml:space="preserve">Cartilla Ecaes Guia De Orientacion </v>
          </cell>
        </row>
        <row r="1475">
          <cell r="F1475" t="str">
            <v xml:space="preserve">Cartilla Ecaes Guia De Orientacion </v>
          </cell>
        </row>
        <row r="1476">
          <cell r="F1476" t="str">
            <v xml:space="preserve">Cartilla Ecaes Guia De Orientacion </v>
          </cell>
        </row>
        <row r="1477">
          <cell r="F1477" t="str">
            <v xml:space="preserve">Cartilla Ecaes Guia De Orientacion </v>
          </cell>
        </row>
        <row r="1478">
          <cell r="F1478" t="str">
            <v xml:space="preserve">Cartilla Ecaes Guia De Orientacion </v>
          </cell>
        </row>
        <row r="1479">
          <cell r="F1479" t="str">
            <v xml:space="preserve">Cartilla Ecaes Guia De Orientacion </v>
          </cell>
        </row>
        <row r="1480">
          <cell r="F1480" t="str">
            <v xml:space="preserve">Cartilla Ecaes Guia De Orientacion </v>
          </cell>
        </row>
        <row r="1481">
          <cell r="F1481" t="str">
            <v xml:space="preserve">Cartilla Ecaes Guia De Orientacion </v>
          </cell>
        </row>
        <row r="1482">
          <cell r="F1482" t="str">
            <v xml:space="preserve">Cartilla Ecaes Guia De Orientacion </v>
          </cell>
        </row>
        <row r="1483">
          <cell r="F1483" t="str">
            <v xml:space="preserve">Cartilla Ecaes Guia De Orientacion </v>
          </cell>
        </row>
        <row r="1484">
          <cell r="F1484" t="str">
            <v xml:space="preserve">Cartilla Ecaes Guia De Orientacion </v>
          </cell>
        </row>
        <row r="1485">
          <cell r="F1485" t="str">
            <v xml:space="preserve">Cartilla Ecaes Guia De Orientacion </v>
          </cell>
        </row>
        <row r="1486">
          <cell r="F1486" t="str">
            <v xml:space="preserve">Cartilla Ecaes Guia De Orientacion </v>
          </cell>
        </row>
        <row r="1487">
          <cell r="F1487" t="str">
            <v xml:space="preserve">Cartilla Ecaes Guia De Orientacion </v>
          </cell>
        </row>
        <row r="1488">
          <cell r="F1488" t="str">
            <v xml:space="preserve">Cartilla Ecaes Guia De Orientacion </v>
          </cell>
        </row>
        <row r="1489">
          <cell r="F1489" t="str">
            <v xml:space="preserve">Cartilla Ecaes Guia De Orientacion </v>
          </cell>
        </row>
        <row r="1490">
          <cell r="F1490" t="str">
            <v xml:space="preserve">Cartilla Ecaes Guia De Orientacion </v>
          </cell>
        </row>
        <row r="1491">
          <cell r="F1491" t="str">
            <v xml:space="preserve">Cartilla Ecaes Guia De Orientacion </v>
          </cell>
        </row>
        <row r="1492">
          <cell r="F1492" t="str">
            <v xml:space="preserve">Cartilla Ecaes Guia De Orientacion </v>
          </cell>
        </row>
        <row r="1493">
          <cell r="F1493" t="str">
            <v xml:space="preserve">Cartilla Ecaes Guia De Orientacion </v>
          </cell>
        </row>
        <row r="1494">
          <cell r="F1494" t="str">
            <v xml:space="preserve">Cartilla Ecaes Guia De Orientacion </v>
          </cell>
        </row>
        <row r="1495">
          <cell r="F1495" t="str">
            <v xml:space="preserve">Cartilla Ecaes Guia De Orientacion </v>
          </cell>
        </row>
        <row r="1496">
          <cell r="F1496" t="str">
            <v xml:space="preserve">Cartilla Ecaes Guia De Orientacion </v>
          </cell>
        </row>
        <row r="1497">
          <cell r="F1497" t="str">
            <v xml:space="preserve">Cartilla Ecaes Guia De Orientacion </v>
          </cell>
        </row>
        <row r="1498">
          <cell r="F1498" t="str">
            <v xml:space="preserve">Cartilla Ecaes Guia De Orientacion </v>
          </cell>
        </row>
        <row r="1499">
          <cell r="F1499" t="str">
            <v xml:space="preserve">Cartilla Ecaes Guia De Orientacion </v>
          </cell>
        </row>
        <row r="1500">
          <cell r="F1500" t="str">
            <v xml:space="preserve">Cartilla Ecaes Guia De Orientacion </v>
          </cell>
        </row>
        <row r="1501">
          <cell r="F1501" t="str">
            <v xml:space="preserve">Cartilla Ecaes Guia De Orientacion </v>
          </cell>
        </row>
        <row r="1502">
          <cell r="F1502" t="str">
            <v xml:space="preserve">Cartilla Ecaes Guia De Orientacion </v>
          </cell>
        </row>
        <row r="1503">
          <cell r="F1503" t="str">
            <v xml:space="preserve">Cartilla Ecaes Guia De Orientacion </v>
          </cell>
        </row>
        <row r="1504">
          <cell r="F1504" t="str">
            <v xml:space="preserve">Cartilla Ecaes Guia De Orientacion </v>
          </cell>
        </row>
        <row r="1505">
          <cell r="F1505" t="str">
            <v xml:space="preserve">Cartilla Ecaes Guia De Orientacion </v>
          </cell>
        </row>
        <row r="1506">
          <cell r="F1506" t="str">
            <v xml:space="preserve">Cartilla Ecaes Guia De Orientacion </v>
          </cell>
        </row>
        <row r="1507">
          <cell r="F1507" t="str">
            <v xml:space="preserve">Cartilla Ecaes Guia De Orientacion </v>
          </cell>
        </row>
        <row r="1508">
          <cell r="F1508" t="str">
            <v xml:space="preserve">Cartilla Ecaes Guia De Orientacion </v>
          </cell>
        </row>
        <row r="1509">
          <cell r="F1509" t="str">
            <v xml:space="preserve">Cartilla Ecaes Guia De Orientacion </v>
          </cell>
        </row>
        <row r="1510">
          <cell r="F1510" t="str">
            <v xml:space="preserve">Cartilla Ecaes Guia De Orientacion </v>
          </cell>
        </row>
        <row r="1511">
          <cell r="F1511" t="str">
            <v xml:space="preserve">Cartilla Ecaes Guia De Orientacion </v>
          </cell>
        </row>
        <row r="1512">
          <cell r="F1512" t="str">
            <v>Cartilla Examen Tipo</v>
          </cell>
        </row>
        <row r="1513">
          <cell r="F1513" t="str">
            <v xml:space="preserve">Cartilla Guia Aplicacion De Pruebas </v>
          </cell>
        </row>
        <row r="1514">
          <cell r="F1514" t="str">
            <v xml:space="preserve">Cartilla Guia De Orientacion </v>
          </cell>
        </row>
        <row r="1515">
          <cell r="F1515" t="str">
            <v xml:space="preserve">Cartilla Guia De Orientacion Ecaes </v>
          </cell>
        </row>
        <row r="1516">
          <cell r="F1516" t="str">
            <v xml:space="preserve">Cartilla Guia De Orientacion Ecaes </v>
          </cell>
        </row>
        <row r="1517">
          <cell r="F1517" t="str">
            <v xml:space="preserve">Cartilla Guia De Orientacion Ecaes </v>
          </cell>
        </row>
        <row r="1518">
          <cell r="F1518" t="str">
            <v xml:space="preserve">Cartilla Guia De Orientacion Eces </v>
          </cell>
        </row>
        <row r="1519">
          <cell r="F1519" t="str">
            <v xml:space="preserve">Cartilla Guia Didactica Nuevo </v>
          </cell>
        </row>
        <row r="1520">
          <cell r="F1520" t="str">
            <v>Cartilla Instructivo Examen Icfes</v>
          </cell>
        </row>
        <row r="1521">
          <cell r="F1521" t="str">
            <v>Cartilla Manual De Procedimientos</v>
          </cell>
        </row>
        <row r="1522">
          <cell r="F1522" t="str">
            <v xml:space="preserve">Cartilla Manual De Procedimientos </v>
          </cell>
        </row>
        <row r="1523">
          <cell r="F1523" t="str">
            <v xml:space="preserve">Cartilla Manual Para El Taller De </v>
          </cell>
        </row>
        <row r="1524">
          <cell r="F1524" t="str">
            <v xml:space="preserve">Cartilla Marco De Interpretacion De </v>
          </cell>
        </row>
        <row r="1525">
          <cell r="F1525" t="str">
            <v xml:space="preserve">Cartilla Marco Interpretacion De </v>
          </cell>
        </row>
        <row r="1526">
          <cell r="F1526" t="str">
            <v xml:space="preserve">Cartilla Plan Estrategico De </v>
          </cell>
        </row>
        <row r="1527">
          <cell r="F1527" t="str">
            <v xml:space="preserve">Cartilla Preparacion Para El Curso </v>
          </cell>
        </row>
        <row r="1528">
          <cell r="F1528" t="str">
            <v xml:space="preserve">Cartilla Programa Validacion Ciclo </v>
          </cell>
        </row>
        <row r="1529">
          <cell r="F1529" t="str">
            <v xml:space="preserve">Cartilla Programa Validacion General </v>
          </cell>
        </row>
        <row r="1530">
          <cell r="F1530" t="str">
            <v xml:space="preserve">Cartilla Programa Validadcion Ciclo </v>
          </cell>
        </row>
        <row r="1531">
          <cell r="F1531" t="str">
            <v>Cartilla Puntajes Altos</v>
          </cell>
        </row>
        <row r="1532">
          <cell r="F1532" t="str">
            <v>Cartilla Registro De Consulta U.A.N</v>
          </cell>
        </row>
        <row r="1533">
          <cell r="F1533" t="str">
            <v xml:space="preserve">Cartilla Retencion En La Fuente </v>
          </cell>
        </row>
        <row r="1534">
          <cell r="F1534" t="str">
            <v>Cartilla Saber Area De Lenguaje</v>
          </cell>
        </row>
        <row r="1535">
          <cell r="F1535" t="str">
            <v xml:space="preserve">Cartilla Saber: Leer Y Escribir En La </v>
          </cell>
        </row>
        <row r="1536">
          <cell r="F1536" t="str">
            <v xml:space="preserve">Cartilla Saber: Matematicas </v>
          </cell>
        </row>
        <row r="1537">
          <cell r="F1537" t="str">
            <v xml:space="preserve">Cartilla Sofware Interactivo- Maestro </v>
          </cell>
        </row>
        <row r="1538">
          <cell r="F1538" t="str">
            <v xml:space="preserve">Cartillas Ecaes Guia De Orientacion </v>
          </cell>
        </row>
        <row r="1539">
          <cell r="F1539" t="str">
            <v xml:space="preserve">Certificacion Participacion Taller </v>
          </cell>
        </row>
        <row r="1540">
          <cell r="F1540" t="str">
            <v>Certificado De Asistencia</v>
          </cell>
        </row>
        <row r="1541">
          <cell r="F1541" t="str">
            <v xml:space="preserve">Certificado De Asistencia A Curso </v>
          </cell>
        </row>
        <row r="1542">
          <cell r="F1542" t="str">
            <v xml:space="preserve">Certificado De Asistencia </v>
          </cell>
        </row>
        <row r="1543">
          <cell r="F1543" t="str">
            <v>Certificado De Asistencia Men</v>
          </cell>
        </row>
        <row r="1544">
          <cell r="F1544" t="str">
            <v xml:space="preserve">Certificado De Asistencia Simposio </v>
          </cell>
        </row>
        <row r="1545">
          <cell r="F1545" t="str">
            <v xml:space="preserve">Certificado De Ingresos Y </v>
          </cell>
        </row>
        <row r="1546">
          <cell r="F1546" t="str">
            <v xml:space="preserve">Certificado De Participacion </v>
          </cell>
        </row>
        <row r="1547">
          <cell r="F1547" t="str">
            <v xml:space="preserve">Certificado De Participacion </v>
          </cell>
        </row>
        <row r="1548">
          <cell r="F1548" t="str">
            <v xml:space="preserve">Certificado De Participacion </v>
          </cell>
        </row>
        <row r="1549">
          <cell r="F1549" t="str">
            <v xml:space="preserve">Certificado De Participacion </v>
          </cell>
        </row>
        <row r="1550">
          <cell r="F1550" t="str">
            <v xml:space="preserve">Certificado De Participacion </v>
          </cell>
        </row>
        <row r="1551">
          <cell r="F1551" t="str">
            <v xml:space="preserve">Certificado De Participacion </v>
          </cell>
        </row>
        <row r="1552">
          <cell r="F1552" t="str">
            <v xml:space="preserve">Certificado Estudiantes Prueba </v>
          </cell>
        </row>
        <row r="1553">
          <cell r="F1553" t="str">
            <v>Certificado Icfes Interactivo</v>
          </cell>
        </row>
        <row r="1554">
          <cell r="F1554" t="str">
            <v xml:space="preserve">Certificado Pisa Estudiante Tipo 2 </v>
          </cell>
        </row>
        <row r="1555">
          <cell r="F1555" t="str">
            <v>Certificado Planteles Proyecto Pisa</v>
          </cell>
        </row>
        <row r="1556">
          <cell r="F1556" t="str">
            <v xml:space="preserve">Certificado Seminario Taller </v>
          </cell>
        </row>
        <row r="1557">
          <cell r="F1557" t="str">
            <v>Certificados Alumnos Proyecto Pisa</v>
          </cell>
        </row>
        <row r="1558">
          <cell r="F1558" t="str">
            <v xml:space="preserve">Certificados De Participacion </v>
          </cell>
        </row>
        <row r="1559">
          <cell r="F1559" t="str">
            <v>Credencial Coordinador De Edificio</v>
          </cell>
        </row>
        <row r="1560">
          <cell r="F1560" t="str">
            <v xml:space="preserve">Credencial Coordinadores De </v>
          </cell>
        </row>
        <row r="1561">
          <cell r="F1561" t="str">
            <v>Credencial Dactiloscopista</v>
          </cell>
        </row>
        <row r="1562">
          <cell r="F1562" t="str">
            <v>Credencial Delegado</v>
          </cell>
        </row>
        <row r="1563">
          <cell r="F1563" t="str">
            <v>Credencial Jefe De Salon</v>
          </cell>
        </row>
        <row r="1564">
          <cell r="F1564" t="str">
            <v xml:space="preserve">Credencial Jefe De Salon -Prueba </v>
          </cell>
        </row>
        <row r="1565">
          <cell r="F1565" t="str">
            <v>Credencial Para Auxiliar</v>
          </cell>
        </row>
        <row r="1566">
          <cell r="F1566" t="str">
            <v xml:space="preserve">Credencial Para Coordinador De </v>
          </cell>
        </row>
        <row r="1567">
          <cell r="F1567" t="str">
            <v xml:space="preserve">Credencial Para Coordinador De </v>
          </cell>
        </row>
        <row r="1568">
          <cell r="F1568" t="str">
            <v xml:space="preserve">Credencial Para Coordinador De </v>
          </cell>
        </row>
        <row r="1569">
          <cell r="F1569" t="str">
            <v xml:space="preserve">Credencial Para Coordinador De </v>
          </cell>
        </row>
        <row r="1570">
          <cell r="F1570" t="str">
            <v xml:space="preserve">Credencial Para Gerente De </v>
          </cell>
        </row>
        <row r="1571">
          <cell r="F1571" t="str">
            <v>Credencial Para Seminario</v>
          </cell>
        </row>
        <row r="1572">
          <cell r="F1572" t="str">
            <v>Credencial Supervisor De Banos</v>
          </cell>
        </row>
        <row r="1573">
          <cell r="F1573" t="str">
            <v>Credencial Visitante</v>
          </cell>
        </row>
        <row r="1574">
          <cell r="F1574" t="str">
            <v>Cuadernillo 1 Ciencias 6 -Serce-</v>
          </cell>
        </row>
        <row r="1575">
          <cell r="F1575" t="str">
            <v>Cuadernillo 1 Escritura 3 -Serce-</v>
          </cell>
        </row>
        <row r="1576">
          <cell r="F1576" t="str">
            <v>Cuadernillo 1 Escritura 6 -Serce-</v>
          </cell>
        </row>
        <row r="1577">
          <cell r="F1577" t="str">
            <v>Cuadernillo 1 Lectura 3 -Serce-</v>
          </cell>
        </row>
        <row r="1578">
          <cell r="F1578" t="str">
            <v>Cuadernillo 1 Lectura 6 -Serce-</v>
          </cell>
        </row>
        <row r="1579">
          <cell r="F1579" t="str">
            <v>Cuadernillo 1 Matematicas 3 -Serce-</v>
          </cell>
        </row>
        <row r="1580">
          <cell r="F1580" t="str">
            <v>Cuadernillo 1 Matematicas 6 -Serce-</v>
          </cell>
        </row>
        <row r="1581">
          <cell r="F1581" t="str">
            <v>Cuadernillo 2 Ciencias 6 -Serce-</v>
          </cell>
        </row>
        <row r="1582">
          <cell r="F1582" t="str">
            <v>Cuadernillo 2 Escritura 3 -Serce-</v>
          </cell>
        </row>
        <row r="1583">
          <cell r="F1583" t="str">
            <v>Cuadernillo 2 Escritura 6 -Serce-</v>
          </cell>
        </row>
        <row r="1584">
          <cell r="F1584" t="str">
            <v>Cuadernillo 2 Lectura 3 -Serce-</v>
          </cell>
        </row>
        <row r="1585">
          <cell r="F1585" t="str">
            <v>Cuadernillo 2 Lectura 6 -Serce-</v>
          </cell>
        </row>
        <row r="1586">
          <cell r="F1586" t="str">
            <v>Cuadernillo 2 Matematicas 3 -Serce-</v>
          </cell>
        </row>
        <row r="1587">
          <cell r="F1587" t="str">
            <v>Cuadernillo 2 Matematicas 6 -Serce-</v>
          </cell>
        </row>
        <row r="1588">
          <cell r="F1588" t="str">
            <v xml:space="preserve">Cuadernillo 2 Taller Seminario </v>
          </cell>
        </row>
        <row r="1589">
          <cell r="F1589" t="str">
            <v>Cuadernillo 3 Ciencias 6 -Serce-</v>
          </cell>
        </row>
        <row r="1590">
          <cell r="F1590" t="str">
            <v>Cuadernillo 3 Escritura 3 -Serce-</v>
          </cell>
        </row>
        <row r="1591">
          <cell r="F1591" t="str">
            <v>Cuadernillo 3 Escritura 6 -Serce-</v>
          </cell>
        </row>
        <row r="1592">
          <cell r="F1592" t="str">
            <v>Cuadernillo 3 Lectura 3 -Serce-</v>
          </cell>
        </row>
        <row r="1593">
          <cell r="F1593" t="str">
            <v>Cuadernillo 3 Lectura 6 -Serce-</v>
          </cell>
        </row>
        <row r="1594">
          <cell r="F1594" t="str">
            <v>Cuadernillo 3 Matematicas 3 -Serce-</v>
          </cell>
        </row>
        <row r="1595">
          <cell r="F1595" t="str">
            <v>Cuadernillo 3 Matematicas 6 -Serce-</v>
          </cell>
        </row>
        <row r="1596">
          <cell r="F1596" t="str">
            <v>Cuadernillo 4 Ciencias 6 -Serce-</v>
          </cell>
        </row>
        <row r="1597">
          <cell r="F1597" t="str">
            <v>Cuadernillo 4 Escritura 3 -Serce-</v>
          </cell>
        </row>
        <row r="1598">
          <cell r="F1598" t="str">
            <v>Cuadernillo 4 Escritura 6 -Serce-</v>
          </cell>
        </row>
        <row r="1599">
          <cell r="F1599" t="str">
            <v>Cuadernillo 4 Lectura 3 -Serce-</v>
          </cell>
        </row>
        <row r="1600">
          <cell r="F1600" t="str">
            <v>Cuadernillo 4 Lectura 6 -Serce-</v>
          </cell>
        </row>
        <row r="1601">
          <cell r="F1601" t="str">
            <v>Cuadernillo 4 Matematicas 3 -Serce-</v>
          </cell>
        </row>
        <row r="1602">
          <cell r="F1602" t="str">
            <v>Cuadernillo 4 Matematicas 6 -Serce-</v>
          </cell>
        </row>
        <row r="1603">
          <cell r="F1603" t="str">
            <v>Cuadernillo 5 Ciencias 6 -Serce-</v>
          </cell>
        </row>
        <row r="1604">
          <cell r="F1604" t="str">
            <v>Cuadernillo 5 Lectura 3 -Serce-</v>
          </cell>
        </row>
        <row r="1605">
          <cell r="F1605" t="str">
            <v>Cuadernillo 5 Lectura 6 -Serce-</v>
          </cell>
        </row>
        <row r="1606">
          <cell r="F1606" t="str">
            <v>Cuadernillo 5 Matematicas 3 -Serce-</v>
          </cell>
        </row>
        <row r="1607">
          <cell r="F1607" t="str">
            <v>Cuadernillo 5 Matematicas 6 -Serce-</v>
          </cell>
        </row>
        <row r="1608">
          <cell r="F1608" t="str">
            <v>Cuadernillo 6 Ciencias 6 -Serce-</v>
          </cell>
        </row>
        <row r="1609">
          <cell r="F1609" t="str">
            <v>Cuadernillo 6 Lectura 3 -Serce-</v>
          </cell>
        </row>
        <row r="1610">
          <cell r="F1610" t="str">
            <v>Cuadernillo 6 Lectura 6 -Serce-</v>
          </cell>
        </row>
        <row r="1611">
          <cell r="F1611" t="str">
            <v>Cuadernillo 6 Matematicas 3 -Serce-</v>
          </cell>
        </row>
        <row r="1612">
          <cell r="F1612" t="str">
            <v>Cuadernillo 6 Matematicas 6 -Serce-</v>
          </cell>
        </row>
        <row r="1613">
          <cell r="F1613" t="str">
            <v>Cuadernillo 7 Lectura 3 -Serce-</v>
          </cell>
        </row>
        <row r="1614">
          <cell r="F1614" t="str">
            <v>Cuadernillo 7 Lectura 6 -Serce-</v>
          </cell>
        </row>
        <row r="1615">
          <cell r="F1615" t="str">
            <v>Cuadernillo 7 Matematicas 3 -Serce-</v>
          </cell>
        </row>
        <row r="1616">
          <cell r="F1616" t="str">
            <v>Cuadernillo 7 Matematicas 6 -Serce-</v>
          </cell>
        </row>
        <row r="1617">
          <cell r="F1617" t="str">
            <v>Cuadernillo 8 Lectura 3 -Serce-</v>
          </cell>
        </row>
        <row r="1618">
          <cell r="F1618" t="str">
            <v>Cuadernillo 8 Lectura 6 -Serce-</v>
          </cell>
        </row>
        <row r="1619">
          <cell r="F1619" t="str">
            <v>Cuadernillo 8 Matematicas 3 -Serce-</v>
          </cell>
        </row>
        <row r="1620">
          <cell r="F1620" t="str">
            <v>Cuadernillo 8 Matematicas 6 -Serce-</v>
          </cell>
        </row>
        <row r="1621">
          <cell r="F1621" t="str">
            <v>Cuadernillo Armada Nacional</v>
          </cell>
        </row>
        <row r="1622">
          <cell r="F1622" t="str">
            <v>Cuadernillo Arquitectura Sesion 1</v>
          </cell>
        </row>
        <row r="1623">
          <cell r="F1623" t="str">
            <v>Cuadernillo Arquitectura Sesion 2</v>
          </cell>
        </row>
        <row r="1624">
          <cell r="F1624" t="str">
            <v xml:space="preserve">Cuadernillo Ciencias 1 Grado 6 </v>
          </cell>
        </row>
        <row r="1625">
          <cell r="F1625" t="str">
            <v xml:space="preserve">Cuadernillo Ciencias 2 Grado 6 </v>
          </cell>
        </row>
        <row r="1626">
          <cell r="F1626" t="str">
            <v xml:space="preserve">Cuadernillo Ciencias 3 Grado 6 </v>
          </cell>
        </row>
        <row r="1627">
          <cell r="F1627" t="str">
            <v xml:space="preserve">Cuadernillo Ciencias 4 Grado 6 </v>
          </cell>
        </row>
        <row r="1628">
          <cell r="F1628" t="str">
            <v xml:space="preserve">Cuadernillo Ciencias 5 Grado 6 </v>
          </cell>
        </row>
        <row r="1629">
          <cell r="F1629" t="str">
            <v xml:space="preserve">Cuadernillo Ciencias 6 Grado 6 </v>
          </cell>
        </row>
        <row r="1630">
          <cell r="F1630" t="str">
            <v xml:space="preserve">Cuadernillo Ciencias Naturales </v>
          </cell>
        </row>
        <row r="1631">
          <cell r="F1631" t="str">
            <v xml:space="preserve">Cuadernillo Ciencias Naturales </v>
          </cell>
        </row>
        <row r="1632">
          <cell r="F1632" t="str">
            <v xml:space="preserve">Cuadernillo Ciencias Sociales Sesion </v>
          </cell>
        </row>
        <row r="1633">
          <cell r="F1633" t="str">
            <v xml:space="preserve">Cuadernillo Ciencias Sociales Sesion </v>
          </cell>
        </row>
        <row r="1634">
          <cell r="F1634" t="str">
            <v xml:space="preserve">Cuadernillo Comprension De Lectura </v>
          </cell>
        </row>
        <row r="1635">
          <cell r="F1635" t="str">
            <v xml:space="preserve">Cuadernillo Comprension De Lectura </v>
          </cell>
        </row>
        <row r="1636">
          <cell r="F1636" t="str">
            <v xml:space="preserve">Cuadernillo Comprension De Lectura </v>
          </cell>
        </row>
        <row r="1637">
          <cell r="F1637" t="str">
            <v xml:space="preserve">Cuadernillo Comprension De Lectura </v>
          </cell>
        </row>
        <row r="1638">
          <cell r="F1638" t="str">
            <v xml:space="preserve">Cuadernillo De Estudiantes Prueba </v>
          </cell>
        </row>
        <row r="1639">
          <cell r="F1639" t="str">
            <v xml:space="preserve">Cuadernillo Ecaes -Ensayos </v>
          </cell>
        </row>
        <row r="1640">
          <cell r="F1640" t="str">
            <v xml:space="preserve">Cuadernillo Ecaes -Lenguas </v>
          </cell>
        </row>
        <row r="1641">
          <cell r="F1641" t="str">
            <v xml:space="preserve">Cuadernillo Ecaes -Lenguas </v>
          </cell>
        </row>
        <row r="1642">
          <cell r="F1642" t="str">
            <v xml:space="preserve">Cuadernillo Ecaes -Lenguas </v>
          </cell>
        </row>
        <row r="1643">
          <cell r="F1643" t="str">
            <v xml:space="preserve">Cuadernillo Ecaes -Licenciatura En </v>
          </cell>
        </row>
        <row r="1644">
          <cell r="F1644" t="str">
            <v xml:space="preserve">Cuadernillo Ecaes -Tecnologico En </v>
          </cell>
        </row>
        <row r="1645">
          <cell r="F1645" t="str">
            <v xml:space="preserve">Cuadernillo Ecaes -Tecnologico En </v>
          </cell>
        </row>
        <row r="1646">
          <cell r="F1646" t="str">
            <v xml:space="preserve">Cuadernillo Escritura 1 Grado 3 </v>
          </cell>
        </row>
        <row r="1647">
          <cell r="F1647" t="str">
            <v xml:space="preserve">Cuadernillo Escritura 1 Grado 6 </v>
          </cell>
        </row>
        <row r="1648">
          <cell r="F1648" t="str">
            <v xml:space="preserve">Cuadernillo Escritura 2 Grado 3 </v>
          </cell>
        </row>
        <row r="1649">
          <cell r="F1649" t="str">
            <v xml:space="preserve">Cuadernillo Escritura 2 Grado 6 </v>
          </cell>
        </row>
        <row r="1650">
          <cell r="F1650" t="str">
            <v xml:space="preserve">Cuadernillo Estudiantes Forma 1 </v>
          </cell>
        </row>
        <row r="1651">
          <cell r="F1651" t="str">
            <v xml:space="preserve">Cuadernillo Estudiantes Forma 2 </v>
          </cell>
        </row>
        <row r="1652">
          <cell r="F1652" t="str">
            <v xml:space="preserve">Cuadernillo Estudiantes -Prueba </v>
          </cell>
        </row>
        <row r="1653">
          <cell r="F1653" t="str">
            <v xml:space="preserve">Cuadernillo Estudiantes -Prueba </v>
          </cell>
        </row>
        <row r="1654">
          <cell r="F1654" t="str">
            <v xml:space="preserve">Cuadernillo Evaluacion Final De </v>
          </cell>
        </row>
        <row r="1655">
          <cell r="F1655" t="str">
            <v>Cuadernillo Fonoaudiologia Sesion 1</v>
          </cell>
        </row>
        <row r="1656">
          <cell r="F1656" t="str">
            <v>Cuadernillo Fonoaudiologia Sesion 2</v>
          </cell>
        </row>
        <row r="1657">
          <cell r="F1657" t="str">
            <v>Cuadernillo Frances Sesion 1</v>
          </cell>
        </row>
        <row r="1658">
          <cell r="F1658" t="str">
            <v>Cuadernillo Frances Sesion 2</v>
          </cell>
        </row>
        <row r="1659">
          <cell r="F1659" t="str">
            <v>Cuadernillo Grado 5 Prueba Saber</v>
          </cell>
        </row>
        <row r="1660">
          <cell r="F1660" t="str">
            <v>Cuadernillo Grado 9 Prueba Saber</v>
          </cell>
        </row>
        <row r="1661">
          <cell r="F1661" t="str">
            <v xml:space="preserve">Cuadernillo Humanidades Enfasis </v>
          </cell>
        </row>
        <row r="1662">
          <cell r="F1662" t="str">
            <v xml:space="preserve">Cuadernillo Ingenieria Agricola </v>
          </cell>
        </row>
        <row r="1663">
          <cell r="F1663" t="str">
            <v xml:space="preserve">Cuadernillo Ingenieria Agricola </v>
          </cell>
        </row>
        <row r="1664">
          <cell r="F1664" t="str">
            <v xml:space="preserve">Cuadernillo Ingenieria Alimentos </v>
          </cell>
        </row>
        <row r="1665">
          <cell r="F1665" t="str">
            <v xml:space="preserve">Cuadernillo Ingenieria Alimentos </v>
          </cell>
        </row>
        <row r="1666">
          <cell r="F1666" t="str">
            <v xml:space="preserve">Cuadernillo Ingenieria Electrica </v>
          </cell>
        </row>
        <row r="1667">
          <cell r="F1667" t="str">
            <v xml:space="preserve">Cuadernillo Ingenieria Electrica </v>
          </cell>
        </row>
        <row r="1668">
          <cell r="F1668" t="str">
            <v xml:space="preserve">Cuadernillo Ingenieria Geologica </v>
          </cell>
        </row>
        <row r="1669">
          <cell r="F1669" t="str">
            <v xml:space="preserve">Cuadernillo Ingenieria Geologica </v>
          </cell>
        </row>
        <row r="1670">
          <cell r="F1670" t="str">
            <v xml:space="preserve">Cuadernillo Ingenieria Materiales </v>
          </cell>
        </row>
        <row r="1671">
          <cell r="F1671" t="str">
            <v xml:space="preserve">Cuadernillo Ingenieria Materiales </v>
          </cell>
        </row>
        <row r="1672">
          <cell r="F1672" t="str">
            <v xml:space="preserve">Cuadernillo Ingenieria Metalurgica </v>
          </cell>
        </row>
        <row r="1673">
          <cell r="F1673" t="str">
            <v xml:space="preserve">Cuadernillo Ingenieria Metalurgica </v>
          </cell>
        </row>
        <row r="1674">
          <cell r="F1674" t="str">
            <v xml:space="preserve">Cuadernillo Ingenieria Minas Sesion </v>
          </cell>
        </row>
        <row r="1675">
          <cell r="F1675" t="str">
            <v xml:space="preserve">Cuadernillo Ingenieria Minas Sesion </v>
          </cell>
        </row>
        <row r="1676">
          <cell r="F1676" t="str">
            <v xml:space="preserve">Cuadernillo Ingenieria </v>
          </cell>
        </row>
        <row r="1677">
          <cell r="F1677" t="str">
            <v xml:space="preserve">Cuadernillo Ingenieria </v>
          </cell>
        </row>
        <row r="1678">
          <cell r="F1678" t="str">
            <v>Cuadernillo Ingles Sesion 1</v>
          </cell>
        </row>
        <row r="1679">
          <cell r="F1679" t="str">
            <v>Cuadernillo Ingles Sesion 2</v>
          </cell>
        </row>
        <row r="1680">
          <cell r="F1680" t="str">
            <v xml:space="preserve">Cuadernillo Lectura 1 Grado 3 -Serce </v>
          </cell>
        </row>
        <row r="1681">
          <cell r="F1681" t="str">
            <v xml:space="preserve">Cuadernillo Lectura 1 Grado 6 -Serce </v>
          </cell>
        </row>
        <row r="1682">
          <cell r="F1682" t="str">
            <v xml:space="preserve">Cuadernillo Lectura 2 Grado 3 -Serce </v>
          </cell>
        </row>
        <row r="1683">
          <cell r="F1683" t="str">
            <v xml:space="preserve">Cuadernillo Lectura 2 Grado 6 -Serce </v>
          </cell>
        </row>
        <row r="1684">
          <cell r="F1684" t="str">
            <v xml:space="preserve">Cuadernillo Lectura 3 Grado 3 -Serce </v>
          </cell>
        </row>
        <row r="1685">
          <cell r="F1685" t="str">
            <v xml:space="preserve">Cuadernillo Lectura 3 Grado 6 -Serce </v>
          </cell>
        </row>
        <row r="1686">
          <cell r="F1686" t="str">
            <v xml:space="preserve">Cuadernillo Lectura 4 Grado 3 -Serce </v>
          </cell>
        </row>
        <row r="1687">
          <cell r="F1687" t="str">
            <v xml:space="preserve">Cuadernillo Lectura 4 Grado 6 -Serce </v>
          </cell>
        </row>
        <row r="1688">
          <cell r="F1688" t="str">
            <v xml:space="preserve">Cuadernillo Lectura 5 Grado 3 -Serce </v>
          </cell>
        </row>
        <row r="1689">
          <cell r="F1689" t="str">
            <v xml:space="preserve">Cuadernillo Lectura 5 Grado 6 -Serce </v>
          </cell>
        </row>
        <row r="1690">
          <cell r="F1690" t="str">
            <v xml:space="preserve">Cuadernillo Lectura 6 Grado 3 -Serce </v>
          </cell>
        </row>
        <row r="1691">
          <cell r="F1691" t="str">
            <v xml:space="preserve">Cuadernillo Lectura 6 Grado 6 -Serce </v>
          </cell>
        </row>
        <row r="1692">
          <cell r="F1692" t="str">
            <v xml:space="preserve">Cuadernillo Lengua Castellana </v>
          </cell>
        </row>
        <row r="1693">
          <cell r="F1693" t="str">
            <v xml:space="preserve">Cuadernillo Lengua Castellana </v>
          </cell>
        </row>
        <row r="1694">
          <cell r="F1694" t="str">
            <v xml:space="preserve">Cuadernillo Lenguas Modernas </v>
          </cell>
        </row>
        <row r="1695">
          <cell r="F1695" t="str">
            <v xml:space="preserve">Cuadernillo Matematica 1 Grado 3 </v>
          </cell>
        </row>
        <row r="1696">
          <cell r="F1696" t="str">
            <v xml:space="preserve">Cuadernillo Matematica 1 Grado 6 </v>
          </cell>
        </row>
        <row r="1697">
          <cell r="F1697" t="str">
            <v xml:space="preserve">Cuadernillo Matematica 2 Grado 3 </v>
          </cell>
        </row>
        <row r="1698">
          <cell r="F1698" t="str">
            <v xml:space="preserve">Cuadernillo Matematica 2 Grado 6 </v>
          </cell>
        </row>
        <row r="1699">
          <cell r="F1699" t="str">
            <v xml:space="preserve">Cuadernillo Matematica 3 Grado 3 </v>
          </cell>
        </row>
        <row r="1700">
          <cell r="F1700" t="str">
            <v xml:space="preserve">Cuadernillo Matematica 3 Grado 6 </v>
          </cell>
        </row>
        <row r="1701">
          <cell r="F1701" t="str">
            <v xml:space="preserve">Cuadernillo Matematica 4 Grado 3 </v>
          </cell>
        </row>
        <row r="1702">
          <cell r="F1702" t="str">
            <v xml:space="preserve">Cuadernillo Matematica 4 Grado 6 </v>
          </cell>
        </row>
        <row r="1703">
          <cell r="F1703" t="str">
            <v xml:space="preserve">Cuadernillo Matematica 5 Grado 3 </v>
          </cell>
        </row>
        <row r="1704">
          <cell r="F1704" t="str">
            <v xml:space="preserve">Cuadernillo Matematica 5 Grado 6 </v>
          </cell>
        </row>
        <row r="1705">
          <cell r="F1705" t="str">
            <v xml:space="preserve">Cuadernillo Matematica 6 Grado 3 </v>
          </cell>
        </row>
        <row r="1706">
          <cell r="F1706" t="str">
            <v xml:space="preserve">Cuadernillo Matematica 6 Grado 6 </v>
          </cell>
        </row>
        <row r="1707">
          <cell r="F1707" t="str">
            <v>Cuadernillo Matematicas Sesion 1</v>
          </cell>
        </row>
        <row r="1708">
          <cell r="F1708" t="str">
            <v>Cuadernillo Matematicas Sesion 2</v>
          </cell>
        </row>
        <row r="1709">
          <cell r="F1709" t="str">
            <v xml:space="preserve">Cuadernillo Nutricion Y Dietetica </v>
          </cell>
        </row>
        <row r="1710">
          <cell r="F1710" t="str">
            <v xml:space="preserve">Cuadernillo Nutricion Y Dietetica </v>
          </cell>
        </row>
        <row r="1711">
          <cell r="F1711" t="str">
            <v>Cuadernillo Optometria Sesion 1</v>
          </cell>
        </row>
        <row r="1712">
          <cell r="F1712" t="str">
            <v>Cuadernillo Optometria Sesion 2</v>
          </cell>
        </row>
        <row r="1713">
          <cell r="F1713" t="str">
            <v>Cuadernillo Preescolar Sesion 1</v>
          </cell>
        </row>
        <row r="1714">
          <cell r="F1714" t="str">
            <v>Cuadernillo Preescolar Sesion 2</v>
          </cell>
        </row>
        <row r="1715">
          <cell r="F1715" t="str">
            <v xml:space="preserve">Cuadernillo Profundizacion Lengua </v>
          </cell>
        </row>
        <row r="1716">
          <cell r="F1716" t="str">
            <v>Cuadernillo Prospecto Seminario</v>
          </cell>
        </row>
        <row r="1717">
          <cell r="F1717" t="str">
            <v xml:space="preserve">Cuadernillo Prueba A Provisionales </v>
          </cell>
        </row>
        <row r="1718">
          <cell r="F1718" t="str">
            <v xml:space="preserve">Cuadernillo Terapia Ocupacional </v>
          </cell>
        </row>
        <row r="1719">
          <cell r="F1719" t="str">
            <v xml:space="preserve">Cuadernillo Terapia Ocupacional </v>
          </cell>
        </row>
        <row r="1720">
          <cell r="F1720" t="str">
            <v>Cuadernillo Unad</v>
          </cell>
        </row>
        <row r="1721">
          <cell r="F1721" t="str">
            <v xml:space="preserve">Cuadernillo Unico Director Qd </v>
          </cell>
        </row>
        <row r="1722">
          <cell r="F1722" t="str">
            <v xml:space="preserve">Cuadernillo Unico Docente Qp </v>
          </cell>
        </row>
        <row r="1723">
          <cell r="F1723" t="str">
            <v>Cuadernillo Unico Familia Qf -Serce-</v>
          </cell>
        </row>
        <row r="1724">
          <cell r="F1724" t="str">
            <v xml:space="preserve">Cuadernillo Unico Grado 3 Qa3 </v>
          </cell>
        </row>
        <row r="1725">
          <cell r="F1725" t="str">
            <v xml:space="preserve">Cuadernillo Unico Grado 6 Qa6 </v>
          </cell>
        </row>
        <row r="1726">
          <cell r="F1726" t="str">
            <v xml:space="preserve">Cuadernillos Consejero Academia </v>
          </cell>
        </row>
        <row r="1727">
          <cell r="F1727" t="str">
            <v xml:space="preserve">Cuadernillos De Examen Academia </v>
          </cell>
        </row>
        <row r="1728">
          <cell r="F1728" t="str">
            <v xml:space="preserve">Cuadernillos Embajador Academia </v>
          </cell>
        </row>
        <row r="1729">
          <cell r="F1729" t="str">
            <v>Cuadernillos Examen Procuraduria</v>
          </cell>
        </row>
        <row r="1730">
          <cell r="F1730" t="str">
            <v xml:space="preserve">Cuadernillos Examen Validacion </v>
          </cell>
        </row>
        <row r="1731">
          <cell r="F1731" t="str">
            <v xml:space="preserve">Cuadernillos Ministro Consejero </v>
          </cell>
        </row>
        <row r="1732">
          <cell r="F1732" t="str">
            <v xml:space="preserve">Cuadernillos Ministro </v>
          </cell>
        </row>
        <row r="1733">
          <cell r="F1733" t="str">
            <v xml:space="preserve">Cuadernillos Primer Secretario </v>
          </cell>
        </row>
        <row r="1734">
          <cell r="F1734" t="str">
            <v xml:space="preserve">Cuadernillos Segundo Secretario </v>
          </cell>
        </row>
        <row r="1735">
          <cell r="F1735" t="str">
            <v>Cuaderno Institucional</v>
          </cell>
        </row>
        <row r="1736">
          <cell r="F1736" t="str">
            <v>Cuaderno Institucional Diatc02C</v>
          </cell>
        </row>
        <row r="1737">
          <cell r="F1737" t="str">
            <v>Cuestionario Aula Saber 2009</v>
          </cell>
        </row>
        <row r="1738">
          <cell r="F1738" t="str">
            <v xml:space="preserve">Cuestionario Ciencias 6° -Serce </v>
          </cell>
        </row>
        <row r="1739">
          <cell r="F1739" t="str">
            <v xml:space="preserve">Cuestionario De Estudiantes Prueba </v>
          </cell>
        </row>
        <row r="1740">
          <cell r="F1740" t="str">
            <v xml:space="preserve">Cuestionario De Estudiantes Prueba </v>
          </cell>
        </row>
        <row r="1741">
          <cell r="F1741" t="str">
            <v>Cuestionario De Padres Piloto Pisa</v>
          </cell>
        </row>
        <row r="1742">
          <cell r="F1742" t="str">
            <v xml:space="preserve">Cuestionario De Padres -Prueba </v>
          </cell>
        </row>
        <row r="1743">
          <cell r="F1743" t="str">
            <v xml:space="preserve">Cuestionario De Planteles Prueba </v>
          </cell>
        </row>
        <row r="1744">
          <cell r="F1744" t="str">
            <v xml:space="preserve">Cuestionario Del Docente 5 Saber </v>
          </cell>
        </row>
        <row r="1745">
          <cell r="F1745" t="str">
            <v>Cuestionario Del Rector Saber</v>
          </cell>
        </row>
        <row r="1746">
          <cell r="F1746" t="str">
            <v>Cuestionario Director -Serce-</v>
          </cell>
        </row>
        <row r="1747">
          <cell r="F1747" t="str">
            <v>Cuestionario Director -Serce P.I.-</v>
          </cell>
        </row>
        <row r="1748">
          <cell r="F1748" t="str">
            <v>Cuestionario Docente -Serce-</v>
          </cell>
        </row>
        <row r="1749">
          <cell r="F1749" t="str">
            <v>Cuestionario Docente -Serce P.I.-</v>
          </cell>
        </row>
        <row r="1750">
          <cell r="F1750" t="str">
            <v xml:space="preserve">Cuestionario Docentes Prueba </v>
          </cell>
        </row>
        <row r="1751">
          <cell r="F1751" t="str">
            <v xml:space="preserve">Cuestionario Enseñanza Ciencias 6 </v>
          </cell>
        </row>
        <row r="1752">
          <cell r="F1752" t="str">
            <v>Cuestionario Enseñanza Ciencias 6°</v>
          </cell>
        </row>
        <row r="1753">
          <cell r="F1753" t="str">
            <v xml:space="preserve">Cuestionario Enseñanza Matematica </v>
          </cell>
        </row>
        <row r="1754">
          <cell r="F1754" t="str">
            <v xml:space="preserve">Cuestionario Enseñanza Matematica </v>
          </cell>
        </row>
        <row r="1755">
          <cell r="F1755" t="str">
            <v xml:space="preserve">Cuestionario Enseñanza </v>
          </cell>
        </row>
        <row r="1756">
          <cell r="F1756" t="str">
            <v xml:space="preserve">Cuestionario Enseñanza </v>
          </cell>
        </row>
        <row r="1757">
          <cell r="F1757" t="str">
            <v xml:space="preserve">Cuestionario Estudiante 3 -Serce </v>
          </cell>
        </row>
        <row r="1758">
          <cell r="F1758" t="str">
            <v>Cuestionario Estudiante 3° -Serce-</v>
          </cell>
        </row>
        <row r="1759">
          <cell r="F1759" t="str">
            <v xml:space="preserve">Cuestionario Estudiante 6 -Serce </v>
          </cell>
        </row>
        <row r="1760">
          <cell r="F1760" t="str">
            <v>Cuestionario Estudiante 6° -Serce-</v>
          </cell>
        </row>
        <row r="1761">
          <cell r="F1761" t="str">
            <v xml:space="preserve">Cuestionario Estudiantes Grado 5 </v>
          </cell>
        </row>
        <row r="1762">
          <cell r="F1762" t="str">
            <v xml:space="preserve">Cuestionario Estudiantes Grado 9 </v>
          </cell>
        </row>
        <row r="1763">
          <cell r="F1763" t="str">
            <v xml:space="preserve">Cuestionario Estudiantes Prueba </v>
          </cell>
        </row>
        <row r="1764">
          <cell r="F1764" t="str">
            <v>Cuestionario Familia -Serce-</v>
          </cell>
        </row>
        <row r="1765">
          <cell r="F1765" t="str">
            <v>Cuestionario Familia -Serce P.I.-</v>
          </cell>
        </row>
        <row r="1766">
          <cell r="F1766" t="str">
            <v>Cuestionario Lenguaje 3 -Serce P.I.-</v>
          </cell>
        </row>
        <row r="1767">
          <cell r="F1767" t="str">
            <v>Cuestionario Lenguaje 3° -Serce-</v>
          </cell>
        </row>
        <row r="1768">
          <cell r="F1768" t="str">
            <v>Cuestionario Lenguaje 6 -Serce P.I.-</v>
          </cell>
        </row>
        <row r="1769">
          <cell r="F1769" t="str">
            <v>Cuestionario Lenguaje 6° -Serce-</v>
          </cell>
        </row>
        <row r="1770">
          <cell r="F1770" t="str">
            <v xml:space="preserve">Cuestionario Matematica 3° -Serce </v>
          </cell>
        </row>
        <row r="1771">
          <cell r="F1771" t="str">
            <v xml:space="preserve">Cuestionario Matematica 6° -Serce </v>
          </cell>
        </row>
        <row r="1772">
          <cell r="F1772" t="str">
            <v>Cuestionario Plantel -Prueba Pisa-</v>
          </cell>
        </row>
        <row r="1773">
          <cell r="F1773" t="str">
            <v>Cuestionario Plantel Prueba Timms</v>
          </cell>
        </row>
        <row r="1774">
          <cell r="F1774" t="str">
            <v>Cuestionario Sede Saber 2009</v>
          </cell>
        </row>
        <row r="1775">
          <cell r="F1775" t="str">
            <v xml:space="preserve">Cuestionario Sociodemografico </v>
          </cell>
        </row>
        <row r="1776">
          <cell r="F1776" t="str">
            <v>Cuestionarios Para Docentes Civica</v>
          </cell>
        </row>
        <row r="1777">
          <cell r="F1777" t="str">
            <v xml:space="preserve">Cuestironario Del Docente 9 Saber </v>
          </cell>
        </row>
        <row r="1778">
          <cell r="F1778" t="str">
            <v xml:space="preserve">Desto2Ad Libros Saber 5 Y 9 </v>
          </cell>
        </row>
        <row r="1779">
          <cell r="F1779" t="str">
            <v xml:space="preserve">Diatc02C Cuaderno Institucional </v>
          </cell>
        </row>
        <row r="1780">
          <cell r="F1780" t="str">
            <v>Diatco2C Volantes Diatco2C Volante</v>
          </cell>
        </row>
        <row r="1781">
          <cell r="F1781" t="str">
            <v xml:space="preserve">Diccionario Enciclopedico De </v>
          </cell>
        </row>
        <row r="1782">
          <cell r="F1782" t="str">
            <v xml:space="preserve">Diccionario Enciclopedico Español- </v>
          </cell>
        </row>
        <row r="1783">
          <cell r="F1783" t="str">
            <v xml:space="preserve">Diccionario Enciclopedico Terminos </v>
          </cell>
        </row>
        <row r="1784">
          <cell r="F1784" t="str">
            <v xml:space="preserve">Diccionario Real Academia Edicion </v>
          </cell>
        </row>
        <row r="1785">
          <cell r="F1785" t="str">
            <v>Diploma Andres Bello Nacional</v>
          </cell>
        </row>
        <row r="1786">
          <cell r="F1786" t="str">
            <v>Diploma Bachiller Academico</v>
          </cell>
        </row>
        <row r="1787">
          <cell r="F1787" t="str">
            <v xml:space="preserve">Diploma Comite Academico Ecaes </v>
          </cell>
        </row>
        <row r="1788">
          <cell r="F1788" t="str">
            <v xml:space="preserve">Diploma Comite Tecnico Ecaes </v>
          </cell>
        </row>
        <row r="1789">
          <cell r="F1789" t="str">
            <v xml:space="preserve">Diploma Constructores Ecaes </v>
          </cell>
        </row>
        <row r="1790">
          <cell r="F1790" t="str">
            <v xml:space="preserve">Diploma Constructores Ecaes </v>
          </cell>
        </row>
        <row r="1791">
          <cell r="F1791" t="str">
            <v>Diploma Contaduria</v>
          </cell>
        </row>
        <row r="1792">
          <cell r="F1792" t="str">
            <v>Diploma De Validacion</v>
          </cell>
        </row>
        <row r="1793">
          <cell r="F1793" t="str">
            <v xml:space="preserve">Diploma Distincion Andres Bello </v>
          </cell>
        </row>
        <row r="1794">
          <cell r="F1794" t="str">
            <v xml:space="preserve">Diploma Elaboracion De Items De </v>
          </cell>
        </row>
        <row r="1795">
          <cell r="F1795" t="str">
            <v xml:space="preserve">Diploma Estudiantes Estudio Civica </v>
          </cell>
        </row>
        <row r="1796">
          <cell r="F1796" t="str">
            <v>Diploma Jueces Ecaes Afadeco</v>
          </cell>
        </row>
        <row r="1797">
          <cell r="F1797" t="str">
            <v>Diploma Jueces Ecaes Economia</v>
          </cell>
        </row>
        <row r="1798">
          <cell r="F1798" t="str">
            <v>Diploma Mejores Ecaes 2004</v>
          </cell>
        </row>
        <row r="1799">
          <cell r="F1799" t="str">
            <v>Diploma Plantel Estudio Civica</v>
          </cell>
        </row>
        <row r="1800">
          <cell r="F1800" t="str">
            <v xml:space="preserve">Diploma Procesamiento De Datos </v>
          </cell>
        </row>
        <row r="1801">
          <cell r="F1801" t="str">
            <v>Diploma Profesores Estudio Civica</v>
          </cell>
        </row>
        <row r="1802">
          <cell r="F1802" t="str">
            <v xml:space="preserve">Diploma Puntajes Altos (Decreto </v>
          </cell>
        </row>
        <row r="1803">
          <cell r="F1803" t="str">
            <v xml:space="preserve">Diploma Puntajes Mas Altos </v>
          </cell>
        </row>
        <row r="1804">
          <cell r="F1804" t="str">
            <v xml:space="preserve">Diploma Puntajes Mas Altos </v>
          </cell>
        </row>
        <row r="1805">
          <cell r="F1805" t="str">
            <v>Diploma Revisores Ecaes Afadeco</v>
          </cell>
        </row>
        <row r="1806">
          <cell r="F1806" t="str">
            <v>Diploma Revisores Ecaes Economia</v>
          </cell>
        </row>
        <row r="1807">
          <cell r="F1807" t="str">
            <v xml:space="preserve">Diploma Seminario De Evaluacion </v>
          </cell>
        </row>
        <row r="1808">
          <cell r="F1808" t="str">
            <v>Diploma Seminario Manizales</v>
          </cell>
        </row>
        <row r="1809">
          <cell r="F1809" t="str">
            <v>Diploma Seminario Regional -Cali-</v>
          </cell>
        </row>
        <row r="1810">
          <cell r="F1810" t="str">
            <v xml:space="preserve">Diploma Seminario Regional De </v>
          </cell>
        </row>
        <row r="1811">
          <cell r="F1811" t="str">
            <v xml:space="preserve">Diploma Taller Elaboracion De Items </v>
          </cell>
        </row>
        <row r="1812">
          <cell r="F1812" t="str">
            <v xml:space="preserve">Diploma Taller Elaboracion Items </v>
          </cell>
        </row>
        <row r="1813">
          <cell r="F1813" t="str">
            <v xml:space="preserve">Diploma Taller Procesamiento De </v>
          </cell>
        </row>
        <row r="1814">
          <cell r="F1814" t="str">
            <v xml:space="preserve">Diploma Taller Procesamiento Y </v>
          </cell>
        </row>
        <row r="1815">
          <cell r="F1815" t="str">
            <v>Diploma Taller Saber 2009</v>
          </cell>
        </row>
        <row r="1816">
          <cell r="F1816" t="str">
            <v xml:space="preserve">Diplomas 14 Y 15 De Febrero Taller </v>
          </cell>
        </row>
        <row r="1817">
          <cell r="F1817" t="str">
            <v xml:space="preserve">Diplomas 15 De Febrero </v>
          </cell>
        </row>
        <row r="1818">
          <cell r="F1818" t="str">
            <v xml:space="preserve">Diplomas 18 De Febrero </v>
          </cell>
        </row>
        <row r="1819">
          <cell r="F1819" t="str">
            <v xml:space="preserve">Diplomas 18 De Febrero Taller </v>
          </cell>
        </row>
        <row r="1820">
          <cell r="F1820" t="str">
            <v xml:space="preserve">Diplomas Comite Organizador </v>
          </cell>
        </row>
        <row r="1821">
          <cell r="F1821" t="str">
            <v xml:space="preserve">Diplomas Conferencistas 15-18 De </v>
          </cell>
        </row>
        <row r="1822">
          <cell r="F1822" t="str">
            <v xml:space="preserve">Diplomas De Validacion Ciclo Medio </v>
          </cell>
        </row>
        <row r="1823">
          <cell r="F1823" t="str">
            <v xml:space="preserve">Diplomas Distincion Andres Bello </v>
          </cell>
        </row>
        <row r="1824">
          <cell r="F1824" t="str">
            <v xml:space="preserve">Diplomas Distincion Andres Bello </v>
          </cell>
        </row>
        <row r="1825">
          <cell r="F1825" t="str">
            <v xml:space="preserve">Diplomas Distincion Andres Bello </v>
          </cell>
        </row>
        <row r="1826">
          <cell r="F1826" t="str">
            <v>Diplomas Ecaes</v>
          </cell>
        </row>
        <row r="1827">
          <cell r="F1827" t="str">
            <v>Diplomas Ecaes 2006</v>
          </cell>
        </row>
        <row r="1828">
          <cell r="F1828" t="str">
            <v xml:space="preserve">Diplomas -Encuentro Iberoamericano </v>
          </cell>
        </row>
        <row r="1829">
          <cell r="F1829" t="str">
            <v>Diplomas Examen De Estado</v>
          </cell>
        </row>
        <row r="1830">
          <cell r="F1830" t="str">
            <v>Diplomas Mejor Puntaje En El Pais</v>
          </cell>
        </row>
        <row r="1831">
          <cell r="F1831" t="str">
            <v xml:space="preserve">Diplomas Mejor Puntaje Por </v>
          </cell>
        </row>
        <row r="1832">
          <cell r="F1832" t="str">
            <v>Diplomas Mejores Ecaes 2005</v>
          </cell>
        </row>
        <row r="1833">
          <cell r="F1833" t="str">
            <v xml:space="preserve">Diplomas Mejores Puntajes Agosto </v>
          </cell>
        </row>
        <row r="1834">
          <cell r="F1834" t="str">
            <v xml:space="preserve">Diplomas Panelistas Seminario </v>
          </cell>
        </row>
        <row r="1835">
          <cell r="F1835" t="str">
            <v xml:space="preserve">Diplomas Participantes 15-18 De </v>
          </cell>
        </row>
        <row r="1836">
          <cell r="F1836" t="str">
            <v>Diplomas Profesores Prueba Ecaes</v>
          </cell>
        </row>
        <row r="1837">
          <cell r="F1837" t="str">
            <v xml:space="preserve">Diplomas Seminario De Evaluacion </v>
          </cell>
        </row>
        <row r="1838">
          <cell r="F1838" t="str">
            <v xml:space="preserve">Diplomas Seminario Evaluacion </v>
          </cell>
        </row>
        <row r="1839">
          <cell r="F1839" t="str">
            <v>Diplomas Seminario Internacional</v>
          </cell>
        </row>
        <row r="1840">
          <cell r="F1840" t="str">
            <v xml:space="preserve">Diplomas Seminario Permanente </v>
          </cell>
        </row>
        <row r="1841">
          <cell r="F1841" t="str">
            <v xml:space="preserve">Diplomas Seminario Regional De </v>
          </cell>
        </row>
        <row r="1842">
          <cell r="F1842" t="str">
            <v>Diplomas Seminario-Taller Acer</v>
          </cell>
        </row>
        <row r="1843">
          <cell r="F1843" t="str">
            <v xml:space="preserve">Diplomas Sobre Capacitacion Y </v>
          </cell>
        </row>
        <row r="1844">
          <cell r="F1844" t="str">
            <v xml:space="preserve">Diplomas Taller Elaboracion De </v>
          </cell>
        </row>
        <row r="1845">
          <cell r="F1845" t="str">
            <v xml:space="preserve">Diplomas Taller Elaboracion De </v>
          </cell>
        </row>
        <row r="1846">
          <cell r="F1846" t="str">
            <v xml:space="preserve">Diplomas Taller Items Seminario </v>
          </cell>
        </row>
        <row r="1847">
          <cell r="F1847" t="str">
            <v xml:space="preserve">Diplomas Taller Procesamiento De </v>
          </cell>
        </row>
        <row r="1848">
          <cell r="F1848" t="str">
            <v xml:space="preserve">Diplomas Taller Procesamiento De </v>
          </cell>
        </row>
        <row r="1849">
          <cell r="F1849" t="str">
            <v xml:space="preserve">Diplomas Taller Procesamiento De </v>
          </cell>
        </row>
        <row r="1850">
          <cell r="F1850" t="str">
            <v xml:space="preserve">Documento Brosechourt -Mision </v>
          </cell>
        </row>
        <row r="1851">
          <cell r="F1851" t="str">
            <v xml:space="preserve">Documento Examen De Estado </v>
          </cell>
        </row>
        <row r="1852">
          <cell r="F1852" t="str">
            <v xml:space="preserve">Documento Informativo Para El </v>
          </cell>
        </row>
        <row r="1853">
          <cell r="F1853" t="str">
            <v xml:space="preserve">Documento Politicas Y Compromiso </v>
          </cell>
        </row>
        <row r="1854">
          <cell r="F1854" t="str">
            <v xml:space="preserve">Documento Propuesta De </v>
          </cell>
        </row>
        <row r="1855">
          <cell r="F1855" t="str">
            <v xml:space="preserve">Documento Reglamento De </v>
          </cell>
        </row>
        <row r="1856">
          <cell r="F1856" t="str">
            <v xml:space="preserve">Documento Reglamento De </v>
          </cell>
        </row>
        <row r="1857">
          <cell r="F1857" t="str">
            <v>Documentos Elaborados Por El Cna</v>
          </cell>
        </row>
        <row r="1858">
          <cell r="F1858" t="str">
            <v xml:space="preserve">Ejemplares Analisis Y Evaluacion </v>
          </cell>
        </row>
        <row r="1859">
          <cell r="F1859" t="str">
            <v xml:space="preserve">Encuesta De Satisfaccion Usuarios </v>
          </cell>
        </row>
        <row r="1860">
          <cell r="F1860" t="str">
            <v>Encuesta -Direccion General-</v>
          </cell>
        </row>
        <row r="1861">
          <cell r="F1861" t="str">
            <v>Encuesta Docentes 5 Saber</v>
          </cell>
        </row>
        <row r="1862">
          <cell r="F1862" t="str">
            <v>Encuesta Docentes 9 Saber</v>
          </cell>
        </row>
        <row r="1863">
          <cell r="F1863" t="str">
            <v xml:space="preserve">Encuesta Estudiantes Prueba Piloto </v>
          </cell>
        </row>
        <row r="1864">
          <cell r="F1864" t="str">
            <v xml:space="preserve">Ensayo Humanidades Y Lengua </v>
          </cell>
        </row>
        <row r="1865">
          <cell r="F1865" t="str">
            <v>Ensayos Licenciaturas -Ecaes-</v>
          </cell>
        </row>
        <row r="1866">
          <cell r="F1866" t="str">
            <v>Escarapela Aplicadores Prueba Pisa</v>
          </cell>
        </row>
        <row r="1867">
          <cell r="F1867" t="str">
            <v xml:space="preserve">Escarapela Coordinadores Prueba </v>
          </cell>
        </row>
        <row r="1868">
          <cell r="F1868" t="str">
            <v xml:space="preserve">Escarapela Taller Captura De Datos </v>
          </cell>
        </row>
        <row r="1869">
          <cell r="F1869" t="str">
            <v>Escarapelas Cna</v>
          </cell>
        </row>
        <row r="1870">
          <cell r="F1870" t="str">
            <v xml:space="preserve">Escarapelas Encuentro </v>
          </cell>
        </row>
        <row r="1871">
          <cell r="F1871" t="str">
            <v>Estampilla Prueba Piloto Pisa 2006</v>
          </cell>
        </row>
        <row r="1872">
          <cell r="F1872" t="str">
            <v xml:space="preserve">Evaluacion Coordinacion De Sitio </v>
          </cell>
        </row>
        <row r="1873">
          <cell r="F1873" t="str">
            <v>Evaluacion Coordinador De Salones</v>
          </cell>
        </row>
        <row r="1874">
          <cell r="F1874" t="str">
            <v>Evaluacion Coordinador De Sitio</v>
          </cell>
        </row>
        <row r="1875">
          <cell r="F1875" t="str">
            <v>Evaluacion De Coordinadores</v>
          </cell>
        </row>
        <row r="1876">
          <cell r="F1876" t="str">
            <v>Evaluacion Jefes De Salon</v>
          </cell>
        </row>
        <row r="1877">
          <cell r="F1877" t="str">
            <v xml:space="preserve">Evaluacion Soordinadores De </v>
          </cell>
        </row>
        <row r="1878">
          <cell r="F1878" t="str">
            <v>Evaluaciones Dactiloscopicas</v>
          </cell>
        </row>
        <row r="1879">
          <cell r="F1879" t="str">
            <v>Factores Asociados</v>
          </cell>
        </row>
        <row r="1880">
          <cell r="F1880" t="str">
            <v>Factores Asociados</v>
          </cell>
        </row>
        <row r="1881">
          <cell r="F1881" t="str">
            <v>Factores Asociados 9 Saber</v>
          </cell>
        </row>
        <row r="1882">
          <cell r="F1882" t="str">
            <v>Factores Asociados Grado 5 Saber</v>
          </cell>
        </row>
        <row r="1883">
          <cell r="F1883" t="str">
            <v>Facturas Institucionales</v>
          </cell>
        </row>
        <row r="1884">
          <cell r="F1884" t="str">
            <v>Farmato Años Anteriores A 1978</v>
          </cell>
        </row>
        <row r="1885">
          <cell r="F1885" t="str">
            <v xml:space="preserve">Ficha De Empadronamiento -Serce </v>
          </cell>
        </row>
        <row r="1886">
          <cell r="F1886" t="str">
            <v>Ficha De Solicitud -Cid-</v>
          </cell>
        </row>
        <row r="1887">
          <cell r="F1887" t="str">
            <v>Ficha Empadronadora Fe Serce</v>
          </cell>
        </row>
        <row r="1888">
          <cell r="F1888" t="str">
            <v>Folleto Atencion Al Ciudadano</v>
          </cell>
        </row>
        <row r="1889">
          <cell r="F1889" t="str">
            <v xml:space="preserve">Folleto Bachilleres Que Obtuvieron </v>
          </cell>
        </row>
        <row r="1890">
          <cell r="F1890" t="str">
            <v xml:space="preserve">Folleto Ceremonia Acreditacion </v>
          </cell>
        </row>
        <row r="1891">
          <cell r="F1891" t="str">
            <v xml:space="preserve">Folleto Conceptos Juridicos </v>
          </cell>
        </row>
        <row r="1892">
          <cell r="F1892" t="str">
            <v xml:space="preserve">Folleto De Informacion Para Talleres </v>
          </cell>
        </row>
        <row r="1893">
          <cell r="F1893" t="str">
            <v>Folleto Distincion Andres Bello</v>
          </cell>
        </row>
        <row r="1894">
          <cell r="F1894" t="str">
            <v xml:space="preserve">Folleto Hemeroteca Nacional </v>
          </cell>
        </row>
        <row r="1895">
          <cell r="F1895" t="str">
            <v>Folleto Informe Cesu</v>
          </cell>
        </row>
        <row r="1896">
          <cell r="F1896" t="str">
            <v>Folleto Mejores Bachilleres</v>
          </cell>
        </row>
        <row r="1897">
          <cell r="F1897" t="str">
            <v xml:space="preserve">Folleto Orientaciones Para Ingresar </v>
          </cell>
        </row>
        <row r="1898">
          <cell r="F1898" t="str">
            <v>Folleto Para Padres De Familia</v>
          </cell>
        </row>
        <row r="1899">
          <cell r="F1899" t="str">
            <v xml:space="preserve">Folleto Premio Nacional Francisca </v>
          </cell>
        </row>
        <row r="1900">
          <cell r="F1900" t="str">
            <v>Folleto Puntajes Altos</v>
          </cell>
        </row>
        <row r="1901">
          <cell r="F1901" t="str">
            <v xml:space="preserve">Folleto Puntajes Altos Nacional (No </v>
          </cell>
        </row>
        <row r="1902">
          <cell r="F1902" t="str">
            <v xml:space="preserve">Folleto Puntajes Mas Altos Categoria </v>
          </cell>
        </row>
        <row r="1903">
          <cell r="F1903" t="str">
            <v xml:space="preserve">Folleto Reseña Historica 5To </v>
          </cell>
        </row>
        <row r="1904">
          <cell r="F1904" t="str">
            <v>Folleto Resoluciones U.A.N</v>
          </cell>
        </row>
        <row r="1905">
          <cell r="F1905" t="str">
            <v>Folleto Saber 11 Calendario A</v>
          </cell>
        </row>
        <row r="1906">
          <cell r="F1906" t="str">
            <v>Folleto Saber 11 Calendario B</v>
          </cell>
        </row>
        <row r="1907">
          <cell r="F1907" t="str">
            <v xml:space="preserve">Folleto Seminario Regional </v>
          </cell>
        </row>
        <row r="1908">
          <cell r="F1908" t="str">
            <v xml:space="preserve">Folleto Seminario Sobre </v>
          </cell>
        </row>
        <row r="1909">
          <cell r="F1909" t="str">
            <v xml:space="preserve">Folleto Seminario Sobre </v>
          </cell>
        </row>
        <row r="1910">
          <cell r="F1910" t="str">
            <v>Folleto Servicios Generales</v>
          </cell>
        </row>
        <row r="1911">
          <cell r="F1911" t="str">
            <v>Folleto Universidad De Caldas</v>
          </cell>
        </row>
        <row r="1912">
          <cell r="F1912" t="str">
            <v>Folletos Icfes</v>
          </cell>
        </row>
        <row r="1913">
          <cell r="F1913" t="str">
            <v xml:space="preserve">Folletos Sobre El Proyecto Centro </v>
          </cell>
        </row>
        <row r="1914">
          <cell r="F1914" t="str">
            <v xml:space="preserve">Folletos Subcomision Acreditacion Y </v>
          </cell>
        </row>
        <row r="1915">
          <cell r="F1915" t="str">
            <v xml:space="preserve">Formato Hoja Evaluacion De </v>
          </cell>
        </row>
        <row r="1916">
          <cell r="F1916" t="str">
            <v xml:space="preserve">Formato Programa Formacion </v>
          </cell>
        </row>
        <row r="1917">
          <cell r="F1917" t="str">
            <v xml:space="preserve">Formato (Rejillas) De Calificacion </v>
          </cell>
        </row>
        <row r="1918">
          <cell r="F1918" t="str">
            <v xml:space="preserve">Formato (Rejillas) De Calificacion </v>
          </cell>
        </row>
        <row r="1919">
          <cell r="F1919" t="str">
            <v>Formato Aclaracion De Datos</v>
          </cell>
        </row>
        <row r="1920">
          <cell r="F1920" t="str">
            <v xml:space="preserve">Formato Acta De Grado Decreto </v>
          </cell>
        </row>
        <row r="1921">
          <cell r="F1921" t="str">
            <v xml:space="preserve">Formato Anexo Al Modulo </v>
          </cell>
        </row>
        <row r="1922">
          <cell r="F1922" t="str">
            <v>Formato Anexo Iii</v>
          </cell>
        </row>
        <row r="1923">
          <cell r="F1923" t="str">
            <v xml:space="preserve">Formato Aspectos Generales Del </v>
          </cell>
        </row>
        <row r="1924">
          <cell r="F1924" t="str">
            <v>Formato Atencion Al Ciudadano</v>
          </cell>
        </row>
        <row r="1925">
          <cell r="F1925" t="str">
            <v xml:space="preserve">Formato Aviso Importante Grupos </v>
          </cell>
        </row>
        <row r="1926">
          <cell r="F1926" t="str">
            <v>Formato Ayudenos A Mejorar</v>
          </cell>
        </row>
        <row r="1927">
          <cell r="F1927" t="str">
            <v xml:space="preserve">Formato Boletin Informativo </v>
          </cell>
        </row>
        <row r="1928">
          <cell r="F1928" t="str">
            <v xml:space="preserve">Formato Calendario Programacion </v>
          </cell>
        </row>
        <row r="1929">
          <cell r="F1929" t="str">
            <v xml:space="preserve">Formato Certificado Asistencia Foro </v>
          </cell>
        </row>
        <row r="1930">
          <cell r="F1930" t="str">
            <v>Formato Certificados Catedra Icfes</v>
          </cell>
        </row>
        <row r="1931">
          <cell r="F1931" t="str">
            <v xml:space="preserve">Formato Control De Legalizacion </v>
          </cell>
        </row>
        <row r="1932">
          <cell r="F1932" t="str">
            <v>Formato Control De Revision</v>
          </cell>
        </row>
        <row r="1933">
          <cell r="F1933" t="str">
            <v>Formato Control De Tiempo (Saber)</v>
          </cell>
        </row>
        <row r="1934">
          <cell r="F1934" t="str">
            <v xml:space="preserve">Formato Control Devolucion Hojas </v>
          </cell>
        </row>
        <row r="1935">
          <cell r="F1935" t="str">
            <v>Formato Correccion De Datos</v>
          </cell>
        </row>
        <row r="1936">
          <cell r="F1936" t="str">
            <v xml:space="preserve">Formato Credencial Coordinador De </v>
          </cell>
        </row>
        <row r="1937">
          <cell r="F1937" t="str">
            <v xml:space="preserve">Formato Credencial Coordinador De </v>
          </cell>
        </row>
        <row r="1938">
          <cell r="F1938" t="str">
            <v xml:space="preserve">Formato Credencial Coordinador De </v>
          </cell>
        </row>
        <row r="1939">
          <cell r="F1939" t="str">
            <v>Formato Credencial Jefe De Salon</v>
          </cell>
        </row>
        <row r="1940">
          <cell r="F1940" t="str">
            <v xml:space="preserve">Formato Cruce De Referencia </v>
          </cell>
        </row>
        <row r="1941">
          <cell r="F1941" t="str">
            <v xml:space="preserve">Formato De Calendario De </v>
          </cell>
        </row>
        <row r="1942">
          <cell r="F1942" t="str">
            <v xml:space="preserve">Formato De Descuentos Para La </v>
          </cell>
        </row>
        <row r="1943">
          <cell r="F1943" t="str">
            <v xml:space="preserve">Formato De Evaluacion Elaboracion </v>
          </cell>
        </row>
        <row r="1944">
          <cell r="F1944" t="str">
            <v xml:space="preserve">Formato De Evaluacion Seminario </v>
          </cell>
        </row>
        <row r="1945">
          <cell r="F1945" t="str">
            <v xml:space="preserve">Formato De Evaluacion Seminario </v>
          </cell>
        </row>
        <row r="1946">
          <cell r="F1946" t="str">
            <v xml:space="preserve">Formato De Evaluacion Taller </v>
          </cell>
        </row>
        <row r="1947">
          <cell r="F1947" t="str">
            <v xml:space="preserve">Formato De Instrucciones </v>
          </cell>
        </row>
        <row r="1948">
          <cell r="F1948" t="str">
            <v>Formato De La Dian</v>
          </cell>
        </row>
        <row r="1949">
          <cell r="F1949" t="str">
            <v>Formato De Notificacion</v>
          </cell>
        </row>
        <row r="1950">
          <cell r="F1950" t="str">
            <v xml:space="preserve">Formato De Pregunta No. 7 Ac 2003 </v>
          </cell>
        </row>
        <row r="1951">
          <cell r="F1951" t="str">
            <v>Formato De Preguntas Dudosas Ac</v>
          </cell>
        </row>
        <row r="1952">
          <cell r="F1952" t="str">
            <v xml:space="preserve">Formato De Resultados Anteriores </v>
          </cell>
        </row>
        <row r="1953">
          <cell r="F1953" t="str">
            <v xml:space="preserve">Formato De Solicitud De Material </v>
          </cell>
        </row>
        <row r="1954">
          <cell r="F1954" t="str">
            <v xml:space="preserve">Formato De Solicitud Y De </v>
          </cell>
        </row>
        <row r="1955">
          <cell r="F1955" t="str">
            <v>Formato De Ubicacion</v>
          </cell>
        </row>
        <row r="1956">
          <cell r="F1956" t="str">
            <v xml:space="preserve">Formato Descuentos Para La </v>
          </cell>
        </row>
        <row r="1957">
          <cell r="F1957" t="str">
            <v xml:space="preserve">Formato Diligenciamiento Y </v>
          </cell>
        </row>
        <row r="1958">
          <cell r="F1958" t="str">
            <v xml:space="preserve">Formato Encuesta Jovenes Y El </v>
          </cell>
        </row>
        <row r="1959">
          <cell r="F1959" t="str">
            <v xml:space="preserve">Formato Estructura Examen De </v>
          </cell>
        </row>
        <row r="1960">
          <cell r="F1960" t="str">
            <v>Formato Evaluacion Asistentes</v>
          </cell>
        </row>
        <row r="1961">
          <cell r="F1961" t="str">
            <v>Formato Evaluacion Coordinadores</v>
          </cell>
        </row>
        <row r="1962">
          <cell r="F1962" t="str">
            <v>Formato Evaluacion Jefe De Salon</v>
          </cell>
        </row>
        <row r="1963">
          <cell r="F1963" t="str">
            <v xml:space="preserve">Formato Evaluacion Procesamiento </v>
          </cell>
        </row>
        <row r="1964">
          <cell r="F1964" t="str">
            <v xml:space="preserve">Formato Evaluacion Seminario </v>
          </cell>
        </row>
        <row r="1965">
          <cell r="F1965" t="str">
            <v xml:space="preserve">Formato Evaluacion Seminario </v>
          </cell>
        </row>
        <row r="1966">
          <cell r="F1966" t="str">
            <v>Formato Evaluacion Taller 1</v>
          </cell>
        </row>
        <row r="1967">
          <cell r="F1967" t="str">
            <v xml:space="preserve">Formato Evaluacion Taller 2 </v>
          </cell>
        </row>
        <row r="1968">
          <cell r="F1968" t="str">
            <v xml:space="preserve">Formato Evaluacion Taller </v>
          </cell>
        </row>
        <row r="1969">
          <cell r="F1969" t="str">
            <v xml:space="preserve">Formato Evaluacion Taller </v>
          </cell>
        </row>
        <row r="1970">
          <cell r="F1970" t="str">
            <v xml:space="preserve">Formato Evaluacion Taller Items </v>
          </cell>
        </row>
        <row r="1971">
          <cell r="F1971" t="str">
            <v xml:space="preserve">Formato Evaluacion Taller </v>
          </cell>
        </row>
        <row r="1972">
          <cell r="F1972" t="str">
            <v xml:space="preserve">Formato Evaluacion Taller </v>
          </cell>
        </row>
        <row r="1973">
          <cell r="F1973" t="str">
            <v xml:space="preserve">Formato Evaluacion Taller Seminario </v>
          </cell>
        </row>
        <row r="1974">
          <cell r="F1974" t="str">
            <v xml:space="preserve">Formato Examen De Estado </v>
          </cell>
        </row>
        <row r="1975">
          <cell r="F1975" t="str">
            <v xml:space="preserve">Formato -Fomento Y Desarrollo Del </v>
          </cell>
        </row>
        <row r="1976">
          <cell r="F1976" t="str">
            <v xml:space="preserve">Formato Fondo De Bienes </v>
          </cell>
        </row>
        <row r="1977">
          <cell r="F1977" t="str">
            <v>Formato Grupos Etnicos</v>
          </cell>
        </row>
        <row r="1978">
          <cell r="F1978" t="str">
            <v>Formato Hoja Armada De Prueba</v>
          </cell>
        </row>
        <row r="1979">
          <cell r="F1979" t="str">
            <v>Formato Hoja Control De Revision</v>
          </cell>
        </row>
        <row r="1980">
          <cell r="F1980" t="str">
            <v xml:space="preserve">Formato Hoja De Respuesta A </v>
          </cell>
        </row>
        <row r="1981">
          <cell r="F1981" t="str">
            <v xml:space="preserve">Formato Hoja Evaluacion De </v>
          </cell>
        </row>
        <row r="1982">
          <cell r="F1982" t="str">
            <v xml:space="preserve">Formato Implantacion Procesos De </v>
          </cell>
        </row>
        <row r="1983">
          <cell r="F1983" t="str">
            <v xml:space="preserve">Formato Informacion Inscripciones </v>
          </cell>
        </row>
        <row r="1984">
          <cell r="F1984" t="str">
            <v xml:space="preserve">Formato Informacion Material </v>
          </cell>
        </row>
        <row r="1985">
          <cell r="F1985" t="str">
            <v xml:space="preserve">Formato Informacion Material </v>
          </cell>
        </row>
        <row r="1986">
          <cell r="F1986" t="str">
            <v xml:space="preserve">Formato Informacion Para </v>
          </cell>
        </row>
        <row r="1987">
          <cell r="F1987" t="str">
            <v>Formato Informe De Rector</v>
          </cell>
        </row>
        <row r="1988">
          <cell r="F1988" t="str">
            <v xml:space="preserve">Formato Informe Del Secretario De </v>
          </cell>
        </row>
        <row r="1989">
          <cell r="F1989" t="str">
            <v xml:space="preserve">Formato Informe Sobre Organizacion </v>
          </cell>
        </row>
        <row r="1990">
          <cell r="F1990" t="str">
            <v xml:space="preserve">Formato Invitacion 5To </v>
          </cell>
        </row>
        <row r="1991">
          <cell r="F1991" t="str">
            <v>Formato Invitacion Rectores</v>
          </cell>
        </row>
        <row r="1992">
          <cell r="F1992" t="str">
            <v>Formato Invitacion Socializaciones</v>
          </cell>
        </row>
        <row r="1993">
          <cell r="F1993" t="str">
            <v xml:space="preserve">Formato Listado De Firmas A Medio </v>
          </cell>
        </row>
        <row r="1994">
          <cell r="F1994" t="str">
            <v>Formato Mensaje Telefonico</v>
          </cell>
        </row>
        <row r="1995">
          <cell r="F1995" t="str">
            <v xml:space="preserve">Formato Monitoreo Saber -Aplicacion </v>
          </cell>
        </row>
        <row r="1996">
          <cell r="F1996" t="str">
            <v xml:space="preserve">Formato Monitoreo Saber </v>
          </cell>
        </row>
        <row r="1997">
          <cell r="F1997" t="str">
            <v>Formato Nomina De Examinadores</v>
          </cell>
        </row>
        <row r="1998">
          <cell r="F1998" t="str">
            <v xml:space="preserve">Formato Nomina De Examinadores </v>
          </cell>
        </row>
        <row r="1999">
          <cell r="F1999" t="str">
            <v xml:space="preserve">Formato Nucleo Comun Y </v>
          </cell>
        </row>
        <row r="2000">
          <cell r="F2000" t="str">
            <v>Formato Nuevo Examen De Estado</v>
          </cell>
        </row>
        <row r="2001">
          <cell r="F2001" t="str">
            <v>Formato Para Copias De Resultados</v>
          </cell>
        </row>
        <row r="2002">
          <cell r="F2002" t="str">
            <v xml:space="preserve">Formato Para Resultados Años </v>
          </cell>
        </row>
        <row r="2003">
          <cell r="F2003" t="str">
            <v xml:space="preserve">Formato Planilla De Control Entrega </v>
          </cell>
        </row>
        <row r="2004">
          <cell r="F2004" t="str">
            <v xml:space="preserve">Formato Planillas Para Consignacion </v>
          </cell>
        </row>
        <row r="2005">
          <cell r="F2005" t="str">
            <v xml:space="preserve">Formato Politica De Calidad De La </v>
          </cell>
        </row>
        <row r="2006">
          <cell r="F2006" t="str">
            <v xml:space="preserve">Formato Pregunta De Ensayo (No </v>
          </cell>
        </row>
        <row r="2007">
          <cell r="F2007" t="str">
            <v xml:space="preserve">Formato Pregunta (Subdireccion </v>
          </cell>
        </row>
        <row r="2008">
          <cell r="F2008" t="str">
            <v xml:space="preserve">Formato Pregunta 7 "Ciudad Donde </v>
          </cell>
        </row>
        <row r="2009">
          <cell r="F2009" t="str">
            <v>Formato Pregunta De Ensayo</v>
          </cell>
        </row>
        <row r="2010">
          <cell r="F2010" t="str">
            <v>Formato Pregunta Definitiva</v>
          </cell>
        </row>
        <row r="2011">
          <cell r="F2011" t="str">
            <v>Formato Pregunta No.7</v>
          </cell>
        </row>
        <row r="2012">
          <cell r="F2012" t="str">
            <v xml:space="preserve">Formato Preguntas Dudosas </v>
          </cell>
        </row>
        <row r="2013">
          <cell r="F2013" t="str">
            <v xml:space="preserve">Formato Programacion De </v>
          </cell>
        </row>
        <row r="2014">
          <cell r="F2014" t="str">
            <v xml:space="preserve">Formato Recibo De Transporte </v>
          </cell>
        </row>
        <row r="2015">
          <cell r="F2015" t="str">
            <v xml:space="preserve">Formato Recibo De Transporte </v>
          </cell>
        </row>
        <row r="2016">
          <cell r="F2016" t="str">
            <v>Formato Recibos De Transporte</v>
          </cell>
        </row>
        <row r="2017">
          <cell r="F2017" t="str">
            <v xml:space="preserve">Formato Red Nacional Universitaria, </v>
          </cell>
        </row>
        <row r="2018">
          <cell r="F2018" t="str">
            <v xml:space="preserve">Formato Rediseño Del </v>
          </cell>
        </row>
        <row r="2019">
          <cell r="F2019" t="str">
            <v xml:space="preserve">Formato Registro De Los Alumnos </v>
          </cell>
        </row>
        <row r="2020">
          <cell r="F2020" t="str">
            <v xml:space="preserve">Formato Relacion Colegios </v>
          </cell>
        </row>
        <row r="2021">
          <cell r="F2021" t="str">
            <v>Formato Relacion De Visitantes</v>
          </cell>
        </row>
        <row r="2022">
          <cell r="F2022" t="str">
            <v xml:space="preserve">Formato Reseña Confrontacion </v>
          </cell>
        </row>
        <row r="2023">
          <cell r="F2023" t="str">
            <v>Formato Reseña Dactilar</v>
          </cell>
        </row>
        <row r="2024">
          <cell r="F2024" t="str">
            <v xml:space="preserve">Formato Resultado De Examen De </v>
          </cell>
        </row>
        <row r="2025">
          <cell r="F2025" t="str">
            <v xml:space="preserve">Formato Resultados Ac-2000 En </v>
          </cell>
        </row>
        <row r="2026">
          <cell r="F2026" t="str">
            <v>Formato Resultados Años Anteriores</v>
          </cell>
        </row>
        <row r="2027">
          <cell r="F2027" t="str">
            <v xml:space="preserve">Formato Resultados Posteriores Año </v>
          </cell>
        </row>
        <row r="2028">
          <cell r="F2028" t="str">
            <v xml:space="preserve">Formato Retencion En La Fuente </v>
          </cell>
        </row>
        <row r="2029">
          <cell r="F2029" t="str">
            <v xml:space="preserve">Formato Rotulo Puerta De Salon (No </v>
          </cell>
        </row>
        <row r="2030">
          <cell r="F2030" t="str">
            <v xml:space="preserve">Formato Rotulo Puerta De Salon (No </v>
          </cell>
        </row>
        <row r="2031">
          <cell r="F2031" t="str">
            <v>Formato Seminario Internacional</v>
          </cell>
        </row>
        <row r="2032">
          <cell r="F2032" t="str">
            <v>Formato Señor Rector</v>
          </cell>
        </row>
        <row r="2033">
          <cell r="F2033" t="str">
            <v>Formato Señor Rector Color Rojo</v>
          </cell>
        </row>
        <row r="2034">
          <cell r="F2034" t="str">
            <v>Formato Solicitud Constancias</v>
          </cell>
        </row>
        <row r="2035">
          <cell r="F2035" t="str">
            <v xml:space="preserve">Formato Tarjeta De Registro De </v>
          </cell>
        </row>
        <row r="2036">
          <cell r="F2036" t="str">
            <v xml:space="preserve">Formato Vigilancia Del Sistema De </v>
          </cell>
        </row>
        <row r="2037">
          <cell r="F2037" t="str">
            <v xml:space="preserve">Formato-Diplomacia </v>
          </cell>
        </row>
        <row r="2038">
          <cell r="F2038" t="str">
            <v xml:space="preserve">Formato-Red Nacional </v>
          </cell>
        </row>
        <row r="2039">
          <cell r="F2039" t="str">
            <v xml:space="preserve">Formulario Automotores </v>
          </cell>
        </row>
        <row r="2040">
          <cell r="F2040" t="str">
            <v xml:space="preserve">Formulario Borrador Hoja 1 Ac2003-1 </v>
          </cell>
        </row>
        <row r="2041">
          <cell r="F2041" t="str">
            <v xml:space="preserve">Formulario Borrador Hoja 1 </v>
          </cell>
        </row>
        <row r="2042">
          <cell r="F2042" t="str">
            <v xml:space="preserve">Formulario Borrador Hoja 1 Examen </v>
          </cell>
        </row>
        <row r="2043">
          <cell r="F2043" t="str">
            <v xml:space="preserve">Formulario Borrador Hoja 2- </v>
          </cell>
        </row>
        <row r="2044">
          <cell r="F2044" t="str">
            <v xml:space="preserve">Formulario Borrador Hoja 2 Examen </v>
          </cell>
        </row>
        <row r="2045">
          <cell r="F2045" t="str">
            <v xml:space="preserve">Formulario Borrador Hoja 2 </v>
          </cell>
        </row>
        <row r="2046">
          <cell r="F2046" t="str">
            <v xml:space="preserve">Formulario Borrador Validacion </v>
          </cell>
        </row>
        <row r="2047">
          <cell r="F2047" t="str">
            <v xml:space="preserve">Formulario Caracterizacion De La </v>
          </cell>
        </row>
        <row r="2048">
          <cell r="F2048" t="str">
            <v xml:space="preserve">Formulario De Inscripcion Examen </v>
          </cell>
        </row>
        <row r="2049">
          <cell r="F2049" t="str">
            <v xml:space="preserve">Formulario De Inscripcion Examen </v>
          </cell>
        </row>
        <row r="2050">
          <cell r="F2050" t="str">
            <v xml:space="preserve">Formulario De Inscripcion Examen </v>
          </cell>
        </row>
        <row r="2051">
          <cell r="F2051" t="str">
            <v xml:space="preserve">Formulario De Inscripcion Hoja 1 </v>
          </cell>
        </row>
        <row r="2052">
          <cell r="F2052" t="str">
            <v xml:space="preserve">Formulario De Inscripcion Hoja 1 </v>
          </cell>
        </row>
        <row r="2053">
          <cell r="F2053" t="str">
            <v xml:space="preserve">Formulario De Inscripcion Hoja 2 </v>
          </cell>
        </row>
        <row r="2054">
          <cell r="F2054" t="str">
            <v>Formulario De Traspaso</v>
          </cell>
        </row>
        <row r="2055">
          <cell r="F2055" t="str">
            <v xml:space="preserve">Formulario Examen De Estado Hoja </v>
          </cell>
        </row>
        <row r="2056">
          <cell r="F2056" t="str">
            <v xml:space="preserve">Formulario Examen De Estado Hoja </v>
          </cell>
        </row>
        <row r="2057">
          <cell r="F2057" t="str">
            <v xml:space="preserve">Formulario Examen De Estado Hoja </v>
          </cell>
        </row>
        <row r="2058">
          <cell r="F2058" t="str">
            <v xml:space="preserve">Formulario Examen De Estado Hoja </v>
          </cell>
        </row>
        <row r="2059">
          <cell r="F2059" t="str">
            <v xml:space="preserve">Formulario Examen De Estado Hoja </v>
          </cell>
        </row>
        <row r="2060">
          <cell r="F2060" t="str">
            <v xml:space="preserve">Formulario Examen De Estado Hoja </v>
          </cell>
        </row>
        <row r="2061">
          <cell r="F2061" t="str">
            <v xml:space="preserve">Formulario Examen De Estado </v>
          </cell>
        </row>
        <row r="2062">
          <cell r="F2062" t="str">
            <v xml:space="preserve">Formulario Hoja 1 Original Ac2002-2 </v>
          </cell>
        </row>
        <row r="2063">
          <cell r="F2063" t="str">
            <v xml:space="preserve">Formulario Hoja 2 Original Ac2002-2 </v>
          </cell>
        </row>
        <row r="2064">
          <cell r="F2064" t="str">
            <v xml:space="preserve">Formulario Impuesto Vehiculo </v>
          </cell>
        </row>
        <row r="2065">
          <cell r="F2065" t="str">
            <v xml:space="preserve">Formulario Inscripcion Borrador </v>
          </cell>
        </row>
        <row r="2066">
          <cell r="F2066" t="str">
            <v xml:space="preserve">Formulario Inscripcion Borrador </v>
          </cell>
        </row>
        <row r="2067">
          <cell r="F2067" t="str">
            <v xml:space="preserve">Formulario Inscripcion Borrador </v>
          </cell>
        </row>
        <row r="2068">
          <cell r="F2068" t="str">
            <v xml:space="preserve">Formulario Inscripcion Contingencia </v>
          </cell>
        </row>
        <row r="2069">
          <cell r="F2069" t="str">
            <v xml:space="preserve">Formulario Inscripcion Contingencia </v>
          </cell>
        </row>
        <row r="2070">
          <cell r="F2070" t="str">
            <v xml:space="preserve">Formulario Inscripcion De Examen </v>
          </cell>
        </row>
        <row r="2071">
          <cell r="F2071" t="str">
            <v xml:space="preserve">Formulario Inscripcion Eces </v>
          </cell>
        </row>
        <row r="2072">
          <cell r="F2072" t="str">
            <v xml:space="preserve">Formulario Inscripcion Examen De </v>
          </cell>
        </row>
        <row r="2073">
          <cell r="F2073" t="str">
            <v xml:space="preserve">Formulario Inscripcion Examen De </v>
          </cell>
        </row>
        <row r="2074">
          <cell r="F2074" t="str">
            <v xml:space="preserve">Formulario Inscripcion Examen </v>
          </cell>
        </row>
        <row r="2075">
          <cell r="F2075" t="str">
            <v xml:space="preserve">Formulario Inscripcion Examen </v>
          </cell>
        </row>
        <row r="2076">
          <cell r="F2076" t="str">
            <v xml:space="preserve">Formulario Inscripcion Examen </v>
          </cell>
        </row>
        <row r="2077">
          <cell r="F2077" t="str">
            <v xml:space="preserve">Formulario Inscripcion Examen </v>
          </cell>
        </row>
        <row r="2078">
          <cell r="F2078" t="str">
            <v xml:space="preserve">Formulario Inscripcion Hoja 1 </v>
          </cell>
        </row>
        <row r="2079">
          <cell r="F2079" t="str">
            <v xml:space="preserve">Formulario Inscripcion Hoja 1 </v>
          </cell>
        </row>
        <row r="2080">
          <cell r="F2080" t="str">
            <v xml:space="preserve">Formulario Inscripcion Hoja 2 </v>
          </cell>
        </row>
        <row r="2081">
          <cell r="F2081" t="str">
            <v xml:space="preserve">Formulario Inscripcion Hoja 2 </v>
          </cell>
        </row>
        <row r="2082">
          <cell r="F2082" t="str">
            <v xml:space="preserve">Formulario Inscripcion Hoja 2 </v>
          </cell>
        </row>
        <row r="2083">
          <cell r="F2083" t="str">
            <v xml:space="preserve">Formulario Inscripcion Hoja 2 </v>
          </cell>
        </row>
        <row r="2084">
          <cell r="F2084" t="str">
            <v xml:space="preserve">Formulario Inscripcion Hoja No. 2 </v>
          </cell>
        </row>
        <row r="2085">
          <cell r="F2085" t="str">
            <v xml:space="preserve">Formulario Inscripcion Hoja1 </v>
          </cell>
        </row>
        <row r="2086">
          <cell r="F2086" t="str">
            <v xml:space="preserve">Formulario Inscripcion Original </v>
          </cell>
        </row>
        <row r="2087">
          <cell r="F2087" t="str">
            <v xml:space="preserve">Formulario Inscripcion Original </v>
          </cell>
        </row>
        <row r="2088">
          <cell r="F2088" t="str">
            <v xml:space="preserve">Formulario Inscripcion Original </v>
          </cell>
        </row>
        <row r="2089">
          <cell r="F2089" t="str">
            <v xml:space="preserve">Formulario Instrumento De </v>
          </cell>
        </row>
        <row r="2090">
          <cell r="F2090" t="str">
            <v xml:space="preserve">Formulario Instrumentos De </v>
          </cell>
        </row>
        <row r="2091">
          <cell r="F2091" t="str">
            <v xml:space="preserve">Formulario No. 1 Examen De Estado </v>
          </cell>
        </row>
        <row r="2092">
          <cell r="F2092" t="str">
            <v xml:space="preserve">Formulario Observacion De Aula </v>
          </cell>
        </row>
        <row r="2093">
          <cell r="F2093" t="str">
            <v xml:space="preserve">Formulario Original Hoja 1 Ac2003-1 </v>
          </cell>
        </row>
        <row r="2094">
          <cell r="F2094" t="str">
            <v xml:space="preserve">Formulario Original Hoja 1 Examen </v>
          </cell>
        </row>
        <row r="2095">
          <cell r="F2095" t="str">
            <v xml:space="preserve">Formulario Original Hoja 2 Ac2003-1 </v>
          </cell>
        </row>
        <row r="2096">
          <cell r="F2096" t="str">
            <v xml:space="preserve">Formulario Original Hoja 2 Examen </v>
          </cell>
        </row>
        <row r="2097">
          <cell r="F2097" t="str">
            <v xml:space="preserve">Formulario Original Validacion </v>
          </cell>
        </row>
        <row r="2098">
          <cell r="F2098" t="str">
            <v>Formulario Para Pago De Iva (Dian)</v>
          </cell>
        </row>
        <row r="2099">
          <cell r="F2099" t="str">
            <v xml:space="preserve">Formulario Para Pago De </v>
          </cell>
        </row>
        <row r="2100">
          <cell r="F2100" t="str">
            <v>Formulario Predial 2001</v>
          </cell>
        </row>
        <row r="2101">
          <cell r="F2101" t="str">
            <v>Formulario Predial Unificado</v>
          </cell>
        </row>
        <row r="2102">
          <cell r="F2102" t="str">
            <v xml:space="preserve">Formulario Unico De Impuesto De </v>
          </cell>
        </row>
        <row r="2103">
          <cell r="F2103" t="str">
            <v xml:space="preserve">Formulario Unico Vehiculos Matricula </v>
          </cell>
        </row>
        <row r="2104">
          <cell r="F2104" t="str">
            <v xml:space="preserve">Formularios Retencion De Industria, </v>
          </cell>
        </row>
        <row r="2105">
          <cell r="F2105" t="str">
            <v xml:space="preserve">Formularios Transferencias Azul </v>
          </cell>
        </row>
        <row r="2106">
          <cell r="F2106" t="str">
            <v xml:space="preserve">Guia De Estudio De Factibilidad </v>
          </cell>
        </row>
        <row r="2107">
          <cell r="F2107" t="str">
            <v>Guia De Orientacion Cambridge</v>
          </cell>
        </row>
        <row r="2108">
          <cell r="F2108" t="str">
            <v>Guia De Orientacion Derecho</v>
          </cell>
        </row>
        <row r="2109">
          <cell r="F2109" t="str">
            <v>Guia De Orientacion Ingles/Icfes</v>
          </cell>
        </row>
        <row r="2110">
          <cell r="F2110" t="str">
            <v>Guia De Orientacion Pisa</v>
          </cell>
        </row>
        <row r="2111">
          <cell r="F2111" t="str">
            <v>Guia De Orientacion -Procuraduria-</v>
          </cell>
        </row>
        <row r="2112">
          <cell r="F2112" t="str">
            <v xml:space="preserve">Guia De Orientacion Programa </v>
          </cell>
        </row>
        <row r="2113">
          <cell r="F2113" t="str">
            <v xml:space="preserve">Guia De Orientacion Prueba Piloto </v>
          </cell>
        </row>
        <row r="2114">
          <cell r="F2114" t="str">
            <v xml:space="preserve">Guia De Orientacion Prueba Piloto </v>
          </cell>
        </row>
        <row r="2115">
          <cell r="F2115" t="str">
            <v xml:space="preserve">Guia De Orientacion Prueba Piloto </v>
          </cell>
        </row>
        <row r="2116">
          <cell r="F2116" t="str">
            <v>Guia De Orientacion -Prueba Saber-</v>
          </cell>
        </row>
        <row r="2117">
          <cell r="F2117" t="str">
            <v>Guia De Orientacion Serce</v>
          </cell>
        </row>
        <row r="2118">
          <cell r="F2118" t="str">
            <v>Guia De Orientacion Timms</v>
          </cell>
        </row>
        <row r="2119">
          <cell r="F2119" t="str">
            <v>Guia De Orientacion Timms Cal. B</v>
          </cell>
        </row>
        <row r="2120">
          <cell r="F2120" t="str">
            <v>Guia De Procedimiento Cna 02</v>
          </cell>
        </row>
        <row r="2121">
          <cell r="F2121" t="str">
            <v xml:space="preserve">Guia Del Evento Seminario Regional </v>
          </cell>
        </row>
        <row r="2122">
          <cell r="F2122" t="str">
            <v xml:space="preserve">Guia Evento Seminario Regional </v>
          </cell>
        </row>
        <row r="2123">
          <cell r="F2123" t="str">
            <v>Guia Informativa Copaso</v>
          </cell>
        </row>
        <row r="2124">
          <cell r="F2124" t="str">
            <v xml:space="preserve">Guia Introduccion A Las Pruebas De </v>
          </cell>
        </row>
        <row r="2125">
          <cell r="F2125" t="str">
            <v>Guia Orientacion Para Rectores</v>
          </cell>
        </row>
        <row r="2126">
          <cell r="F2126" t="str">
            <v xml:space="preserve">Guia Para Autorizacion Creacion </v>
          </cell>
        </row>
        <row r="2127">
          <cell r="F2127" t="str">
            <v>Guia Para Entregar En Bancos</v>
          </cell>
        </row>
        <row r="2128">
          <cell r="F2128" t="str">
            <v>Guia Para La Socializacion</v>
          </cell>
        </row>
        <row r="2129">
          <cell r="F2129" t="str">
            <v>Guia Para Planteles Registro Ac</v>
          </cell>
        </row>
        <row r="2130">
          <cell r="F2130" t="str">
            <v>Guia Para Universides -Ecaes-</v>
          </cell>
        </row>
        <row r="2131">
          <cell r="F2131" t="str">
            <v xml:space="preserve">Guia Rapida Seminario Evaluacion </v>
          </cell>
        </row>
        <row r="2132">
          <cell r="F2132" t="str">
            <v xml:space="preserve">Guia Seguimiento Programas De </v>
          </cell>
        </row>
        <row r="2133">
          <cell r="F2133" t="str">
            <v>Guias Rectores Calendario A</v>
          </cell>
        </row>
        <row r="2134">
          <cell r="F2134" t="str">
            <v xml:space="preserve">Hoja De Calificacion Proyecto </v>
          </cell>
        </row>
        <row r="2135">
          <cell r="F2135" t="str">
            <v>Hoja De Ejercicios Items Bogota</v>
          </cell>
        </row>
        <row r="2136">
          <cell r="F2136" t="str">
            <v xml:space="preserve">Hoja De Ejercicios Seminario </v>
          </cell>
        </row>
        <row r="2137">
          <cell r="F2137" t="str">
            <v>Hoja De Ejercicios Taller Items</v>
          </cell>
        </row>
        <row r="2138">
          <cell r="F2138" t="str">
            <v>Hoja De Operaciones (Prueba Sena)</v>
          </cell>
        </row>
        <row r="2139">
          <cell r="F2139" t="str">
            <v xml:space="preserve">Hoja De Operaciones Grado 5 </v>
          </cell>
        </row>
        <row r="2140">
          <cell r="F2140" t="str">
            <v xml:space="preserve">Hoja De Operaciones Grado 9 </v>
          </cell>
        </row>
        <row r="2141">
          <cell r="F2141" t="str">
            <v xml:space="preserve">Hoja De Resolucion Subdireccion De </v>
          </cell>
        </row>
        <row r="2142">
          <cell r="F2142" t="str">
            <v xml:space="preserve">Hoja De Resolucion Subdireccion </v>
          </cell>
        </row>
        <row r="2143">
          <cell r="F2143" t="str">
            <v xml:space="preserve">Hoja De Respuesta (Formato De </v>
          </cell>
        </row>
        <row r="2144">
          <cell r="F2144" t="str">
            <v xml:space="preserve">Hoja De Respuesta (Formato </v>
          </cell>
        </row>
        <row r="2145">
          <cell r="F2145" t="str">
            <v xml:space="preserve">Hoja De Respuesta Calificacion </v>
          </cell>
        </row>
        <row r="2146">
          <cell r="F2146" t="str">
            <v xml:space="preserve">Hoja De Respuesta Calificacion </v>
          </cell>
        </row>
        <row r="2147">
          <cell r="F2147" t="str">
            <v xml:space="preserve">Hoja De Respuesta Forma 1 Gradfo </v>
          </cell>
        </row>
        <row r="2148">
          <cell r="F2148" t="str">
            <v xml:space="preserve">Hoja De Respuesta Forma 1 Grado </v>
          </cell>
        </row>
        <row r="2149">
          <cell r="F2149" t="str">
            <v xml:space="preserve">Hoja De Respuesta Gigante (Grado </v>
          </cell>
        </row>
        <row r="2150">
          <cell r="F2150" t="str">
            <v xml:space="preserve">Hoja De Respuesta Gigante (Grado </v>
          </cell>
        </row>
        <row r="2151">
          <cell r="F2151" t="str">
            <v xml:space="preserve">Hoja De Respuesta Gigante Grado </v>
          </cell>
        </row>
        <row r="2152">
          <cell r="F2152" t="str">
            <v xml:space="preserve">Hoja De Respuesta Gigante Grado </v>
          </cell>
        </row>
        <row r="2153">
          <cell r="F2153" t="str">
            <v>Hoja De Respuesta Gigante -Saber-</v>
          </cell>
        </row>
        <row r="2154">
          <cell r="F2154" t="str">
            <v xml:space="preserve">Hoja De Respuesta Grado 5 Prueba </v>
          </cell>
        </row>
        <row r="2155">
          <cell r="F2155" t="str">
            <v xml:space="preserve">Hoja De Respuesta Grado 9 Prueba </v>
          </cell>
        </row>
        <row r="2156">
          <cell r="F2156" t="str">
            <v xml:space="preserve">Hoja De Respuesta Ingles </v>
          </cell>
        </row>
        <row r="2157">
          <cell r="F2157" t="str">
            <v xml:space="preserve">Hoja De Respuesta Lic. En </v>
          </cell>
        </row>
        <row r="2158">
          <cell r="F2158" t="str">
            <v xml:space="preserve">Hoja De Respuesta Programa </v>
          </cell>
        </row>
        <row r="2159">
          <cell r="F2159" t="str">
            <v xml:space="preserve">Hoja De Respuesta Universidad Los </v>
          </cell>
        </row>
        <row r="2160">
          <cell r="F2160" t="str">
            <v xml:space="preserve">Hoja De Respuestas Forma 1 Grado </v>
          </cell>
        </row>
        <row r="2161">
          <cell r="F2161" t="str">
            <v xml:space="preserve">Hoja De Respuestas Gigante Grado </v>
          </cell>
        </row>
        <row r="2162">
          <cell r="F2162" t="str">
            <v xml:space="preserve">Hoja De Respuestas Gigante Saber </v>
          </cell>
        </row>
        <row r="2163">
          <cell r="F2163" t="str">
            <v>Hoja De Respuestas Ingles-Icfes</v>
          </cell>
        </row>
        <row r="2164">
          <cell r="F2164" t="str">
            <v xml:space="preserve">Hoja E Respuestas Forma 1 Grado </v>
          </cell>
        </row>
        <row r="2165">
          <cell r="F2165" t="str">
            <v xml:space="preserve">Hoja Ejercicios Elaboracion De </v>
          </cell>
        </row>
        <row r="2166">
          <cell r="F2166" t="str">
            <v>Hojas De Respuesta A Medio Pliego</v>
          </cell>
        </row>
        <row r="2167">
          <cell r="F2167" t="str">
            <v xml:space="preserve">Hojas De Respuesta Para Lectora </v>
          </cell>
        </row>
        <row r="2168">
          <cell r="F2168" t="str">
            <v xml:space="preserve">Hojas Para Caratula Y Lomo De </v>
          </cell>
        </row>
        <row r="2169">
          <cell r="F2169" t="str">
            <v>Informa Gestion 1998-2002</v>
          </cell>
        </row>
        <row r="2170">
          <cell r="F2170" t="str">
            <v>Informativos -Cid-</v>
          </cell>
        </row>
        <row r="2171">
          <cell r="F2171" t="str">
            <v>Informe Coordinador De Salon</v>
          </cell>
        </row>
        <row r="2172">
          <cell r="F2172" t="str">
            <v>Informe De Prueba Saber 2004</v>
          </cell>
        </row>
        <row r="2173">
          <cell r="F2173" t="str">
            <v>Informe Del Delegado</v>
          </cell>
        </row>
        <row r="2174">
          <cell r="F2174" t="str">
            <v xml:space="preserve">Informe Del Delegado Saber </v>
          </cell>
        </row>
        <row r="2175">
          <cell r="F2175" t="str">
            <v>Informe Del Delegado Y/O Rector</v>
          </cell>
        </row>
        <row r="2176">
          <cell r="F2176" t="str">
            <v>Informe Del Rector (Saber)</v>
          </cell>
        </row>
        <row r="2177">
          <cell r="F2177" t="str">
            <v>Informe Del Rector O Director Rural</v>
          </cell>
        </row>
        <row r="2178">
          <cell r="F2178" t="str">
            <v xml:space="preserve">Informe Del Secretario De </v>
          </cell>
        </row>
        <row r="2179">
          <cell r="F2179" t="str">
            <v>Informe Del Veedor</v>
          </cell>
        </row>
        <row r="2180">
          <cell r="F2180" t="str">
            <v>Informe Del Veedor Saber</v>
          </cell>
        </row>
        <row r="2181">
          <cell r="F2181" t="str">
            <v xml:space="preserve">Informe Delegado Color Rojo </v>
          </cell>
        </row>
        <row r="2182">
          <cell r="F2182" t="str">
            <v xml:space="preserve">Informe Delegado Color Verde </v>
          </cell>
        </row>
        <row r="2183">
          <cell r="F2183" t="str">
            <v>Informe Delegado -Saber-</v>
          </cell>
        </row>
        <row r="2184">
          <cell r="F2184" t="str">
            <v>Informe Ejecutivo Iccs</v>
          </cell>
        </row>
        <row r="2185">
          <cell r="F2185" t="str">
            <v>Informe Ejecutivo Iccs</v>
          </cell>
        </row>
        <row r="2186">
          <cell r="F2186" t="str">
            <v>Informe Ejecutivo Pisa</v>
          </cell>
        </row>
        <row r="2187">
          <cell r="F2187" t="str">
            <v>Informe Ejecutivo Saber</v>
          </cell>
        </row>
        <row r="2188">
          <cell r="F2188" t="str">
            <v>Informe Ejecutivo Timms</v>
          </cell>
        </row>
        <row r="2189">
          <cell r="F2189" t="str">
            <v>Informe Ejecutivo Timms</v>
          </cell>
        </row>
        <row r="2190">
          <cell r="F2190" t="str">
            <v>Informe Especifico De Aplicacion</v>
          </cell>
        </row>
        <row r="2191">
          <cell r="F2191" t="str">
            <v xml:space="preserve">Informe Estadistico De La </v>
          </cell>
        </row>
        <row r="2192">
          <cell r="F2192" t="str">
            <v>Informe General De La Aplicacion</v>
          </cell>
        </row>
        <row r="2193">
          <cell r="F2193" t="str">
            <v>Informe Para La Dian</v>
          </cell>
        </row>
        <row r="2194">
          <cell r="F2194" t="str">
            <v xml:space="preserve">Informe Sobre El Desarrollo Y </v>
          </cell>
        </row>
        <row r="2195">
          <cell r="F2195" t="str">
            <v>Informes Pisa 2009 (Varios Temas)</v>
          </cell>
        </row>
        <row r="2196">
          <cell r="F2196" t="str">
            <v>Informes Pisa Dest02Ad</v>
          </cell>
        </row>
        <row r="2197">
          <cell r="F2197" t="str">
            <v>Informes Saber Dest02Ad Op 63004</v>
          </cell>
        </row>
        <row r="2198">
          <cell r="F2198" t="str">
            <v xml:space="preserve">Inscripcion Por Internet Examenes </v>
          </cell>
        </row>
        <row r="2199">
          <cell r="F2199" t="str">
            <v xml:space="preserve">Instruccion Organizacion Material </v>
          </cell>
        </row>
        <row r="2200">
          <cell r="F2200" t="str">
            <v>Instrucciones Coordinador De Salon</v>
          </cell>
        </row>
        <row r="2201">
          <cell r="F2201" t="str">
            <v>Instrucciones Coordinador De Sitio</v>
          </cell>
        </row>
        <row r="2202">
          <cell r="F2202" t="str">
            <v>Instrucciones Delegado</v>
          </cell>
        </row>
        <row r="2203">
          <cell r="F2203" t="str">
            <v>Instrucciones Delegado Saber</v>
          </cell>
        </row>
        <row r="2204">
          <cell r="F2204" t="str">
            <v>Instrucciones Especificas</v>
          </cell>
        </row>
        <row r="2205">
          <cell r="F2205" t="str">
            <v>Instrucciones Especificas Ac</v>
          </cell>
        </row>
        <row r="2206">
          <cell r="F2206" t="str">
            <v xml:space="preserve">Instrucciones Especificas Hoja De </v>
          </cell>
        </row>
        <row r="2207">
          <cell r="F2207" t="str">
            <v xml:space="preserve">Instrucciones Especificas Jefe De </v>
          </cell>
        </row>
        <row r="2208">
          <cell r="F2208" t="str">
            <v>Instrucciones Jefe De Salon</v>
          </cell>
        </row>
        <row r="2209">
          <cell r="F2209" t="str">
            <v xml:space="preserve">Instrucciones Monitor Banos Y </v>
          </cell>
        </row>
        <row r="2210">
          <cell r="F2210" t="str">
            <v xml:space="preserve">Instrucciones Para El Rector </v>
          </cell>
        </row>
        <row r="2211">
          <cell r="F2211" t="str">
            <v xml:space="preserve">Instrucciones Para El Rector </v>
          </cell>
        </row>
        <row r="2212">
          <cell r="F2212" t="str">
            <v xml:space="preserve">Instructivo Grupo Atencion Al </v>
          </cell>
        </row>
        <row r="2213">
          <cell r="F2213" t="str">
            <v xml:space="preserve">Instructivo Para El Catalogo </v>
          </cell>
        </row>
        <row r="2214">
          <cell r="F2214" t="str">
            <v>Instructivo Para Rectores</v>
          </cell>
        </row>
        <row r="2215">
          <cell r="F2215" t="str">
            <v>Instructivo Saber Pro Plegable</v>
          </cell>
        </row>
        <row r="2216">
          <cell r="F2216" t="str">
            <v>Instrumento De Evaluacion</v>
          </cell>
        </row>
        <row r="2217">
          <cell r="F2217" t="str">
            <v>Libreta Autorizacion (Aplicaciones)</v>
          </cell>
        </row>
        <row r="2218">
          <cell r="F2218" t="str">
            <v xml:space="preserve">Libreta Comprobantes De Venta De </v>
          </cell>
        </row>
        <row r="2219">
          <cell r="F2219" t="str">
            <v xml:space="preserve">Libreta De Anotacion Seminario </v>
          </cell>
        </row>
        <row r="2220">
          <cell r="F2220" t="str">
            <v>Libreta De Apuntes</v>
          </cell>
        </row>
        <row r="2221">
          <cell r="F2221" t="str">
            <v xml:space="preserve">Libreta De Apuntes Para Seminario </v>
          </cell>
        </row>
        <row r="2222">
          <cell r="F2222" t="str">
            <v>Libreta Formato De Remision</v>
          </cell>
        </row>
        <row r="2223">
          <cell r="F2223" t="str">
            <v xml:space="preserve">Libreta Formato Solicitud De </v>
          </cell>
        </row>
        <row r="2224">
          <cell r="F2224" t="str">
            <v>Libreta Institucional</v>
          </cell>
        </row>
        <row r="2225">
          <cell r="F2225" t="str">
            <v xml:space="preserve">Libreta Para Apuntes "Encuentro </v>
          </cell>
        </row>
        <row r="2226">
          <cell r="F2226" t="str">
            <v xml:space="preserve">Libreta Para Notas (Recortes De </v>
          </cell>
        </row>
        <row r="2227">
          <cell r="F2227" t="str">
            <v>Libreta Remisiones Para Almacen</v>
          </cell>
        </row>
        <row r="2228">
          <cell r="F2228" t="str">
            <v>Libreta Seminario Internacional</v>
          </cell>
        </row>
        <row r="2229">
          <cell r="F2229" t="str">
            <v>Libretas Block Oficio En Periodico</v>
          </cell>
        </row>
        <row r="2230">
          <cell r="F2230" t="str">
            <v>Libretas De Apuntes</v>
          </cell>
        </row>
        <row r="2231">
          <cell r="F2231" t="str">
            <v xml:space="preserve">Libretas De Apuntes Diferentes </v>
          </cell>
        </row>
        <row r="2232">
          <cell r="F2232" t="str">
            <v xml:space="preserve">Libretas Encuentro Iberoamericano </v>
          </cell>
        </row>
        <row r="2233">
          <cell r="F2233" t="str">
            <v xml:space="preserve">Libretas Numeradas Para Expedicion </v>
          </cell>
        </row>
        <row r="2234">
          <cell r="F2234" t="str">
            <v xml:space="preserve">Libro Pedagogia Y Racionalidad </v>
          </cell>
        </row>
        <row r="2235">
          <cell r="F2235" t="str">
            <v>Libro Pisa</v>
          </cell>
        </row>
        <row r="2236">
          <cell r="F2236" t="str">
            <v xml:space="preserve">Libro Resumen Estadistico Decada </v>
          </cell>
        </row>
        <row r="2237">
          <cell r="F2237" t="str">
            <v xml:space="preserve">Lic. En Educacion Basica Enfasis </v>
          </cell>
        </row>
        <row r="2238">
          <cell r="F2238" t="str">
            <v xml:space="preserve">Limpieza De Superficies Y </v>
          </cell>
        </row>
        <row r="2239">
          <cell r="F2239" t="str">
            <v>Lineamientos Saber 2009</v>
          </cell>
        </row>
        <row r="2240">
          <cell r="F2240" t="str">
            <v xml:space="preserve">Lista Asistencia Asignacion Material </v>
          </cell>
        </row>
        <row r="2241">
          <cell r="F2241" t="str">
            <v xml:space="preserve">Lista De Asistencia Y Asignacion </v>
          </cell>
        </row>
        <row r="2242">
          <cell r="F2242" t="str">
            <v xml:space="preserve">Lista De Encabezamientos Material </v>
          </cell>
        </row>
        <row r="2243">
          <cell r="F2243" t="str">
            <v xml:space="preserve">Listado Asistencia Y Asignacion </v>
          </cell>
        </row>
        <row r="2244">
          <cell r="F2244" t="str">
            <v xml:space="preserve">Listado Asistencia Y Asignacion </v>
          </cell>
        </row>
        <row r="2245">
          <cell r="F2245" t="str">
            <v xml:space="preserve">Listado De Asistencia Y Asignacion </v>
          </cell>
        </row>
        <row r="2246">
          <cell r="F2246" t="str">
            <v xml:space="preserve">Listados Instituciones De Educacion </v>
          </cell>
        </row>
        <row r="2247">
          <cell r="F2247" t="str">
            <v xml:space="preserve">Mamual Aplicador Saber </v>
          </cell>
        </row>
        <row r="2248">
          <cell r="F2248" t="str">
            <v>Manual Aplicador Saber -Control-</v>
          </cell>
        </row>
        <row r="2249">
          <cell r="F2249" t="str">
            <v>Manual Aplicador Saber -Estadistica-</v>
          </cell>
        </row>
        <row r="2250">
          <cell r="F2250" t="str">
            <v xml:space="preserve">Manual Aplicador Saber Piloto Grado </v>
          </cell>
        </row>
        <row r="2251">
          <cell r="F2251" t="str">
            <v xml:space="preserve">Manual Aplicador Saber Piloto Grado </v>
          </cell>
        </row>
        <row r="2252">
          <cell r="F2252" t="str">
            <v>Manual Aplicar Docente</v>
          </cell>
        </row>
        <row r="2253">
          <cell r="F2253" t="str">
            <v>Manual Coordinador De Ciudad</v>
          </cell>
        </row>
        <row r="2254">
          <cell r="F2254" t="str">
            <v>Manual Coordinador De Salones</v>
          </cell>
        </row>
        <row r="2255">
          <cell r="F2255" t="str">
            <v xml:space="preserve">Manual Coordinador De Salones </v>
          </cell>
        </row>
        <row r="2256">
          <cell r="F2256" t="str">
            <v>Manual Coordinador Municipio</v>
          </cell>
        </row>
        <row r="2257">
          <cell r="F2257" t="str">
            <v xml:space="preserve">Manual Coordinador Salones </v>
          </cell>
        </row>
        <row r="2258">
          <cell r="F2258" t="str">
            <v xml:space="preserve">Manual Coordinador Salones Saber </v>
          </cell>
        </row>
        <row r="2259">
          <cell r="F2259" t="str">
            <v xml:space="preserve">Manual Coordinador Salones Saber </v>
          </cell>
        </row>
        <row r="2260">
          <cell r="F2260" t="str">
            <v>Manual Coordinadores De Sitios</v>
          </cell>
        </row>
        <row r="2261">
          <cell r="F2261" t="str">
            <v>Manual De Contratacion</v>
          </cell>
        </row>
        <row r="2262">
          <cell r="F2262" t="str">
            <v>Manual De Coordinador</v>
          </cell>
        </row>
        <row r="2263">
          <cell r="F2263" t="str">
            <v xml:space="preserve">Manual De Coordinador De Unidades </v>
          </cell>
        </row>
        <row r="2264">
          <cell r="F2264" t="str">
            <v>Manual De Inducion Icfes</v>
          </cell>
        </row>
        <row r="2265">
          <cell r="F2265" t="str">
            <v xml:space="preserve">Manual De Procedimiento Del </v>
          </cell>
        </row>
        <row r="2266">
          <cell r="F2266" t="str">
            <v xml:space="preserve">Manual De Procedimientos De La </v>
          </cell>
        </row>
        <row r="2267">
          <cell r="F2267" t="str">
            <v xml:space="preserve">Manual De Procedimientos De La </v>
          </cell>
        </row>
        <row r="2268">
          <cell r="F2268" t="str">
            <v xml:space="preserve">Manual De Procedimientos Para </v>
          </cell>
        </row>
        <row r="2269">
          <cell r="F2269" t="str">
            <v xml:space="preserve">Manual De Rectores-Proceso De </v>
          </cell>
        </row>
        <row r="2270">
          <cell r="F2270" t="str">
            <v>Manual Del Aplicador</v>
          </cell>
        </row>
        <row r="2271">
          <cell r="F2271" t="str">
            <v>Manual Del Aplicador Censal</v>
          </cell>
        </row>
        <row r="2272">
          <cell r="F2272" t="str">
            <v>Manual Del Aplicador -Prueba Serce-</v>
          </cell>
        </row>
        <row r="2273">
          <cell r="F2273" t="str">
            <v>Manual Del Aplicador Saber</v>
          </cell>
        </row>
        <row r="2274">
          <cell r="F2274" t="str">
            <v>Manual Del Asistente</v>
          </cell>
        </row>
        <row r="2275">
          <cell r="F2275" t="str">
            <v xml:space="preserve">Manual Del Coordinador De Salones </v>
          </cell>
        </row>
        <row r="2276">
          <cell r="F2276" t="str">
            <v xml:space="preserve">Manual Del Coordinador De </v>
          </cell>
        </row>
        <row r="2277">
          <cell r="F2277" t="str">
            <v xml:space="preserve">Manual Del Coordinador -Prueba </v>
          </cell>
        </row>
        <row r="2278">
          <cell r="F2278" t="str">
            <v>Manual Del Dactiloscopista</v>
          </cell>
        </row>
        <row r="2279">
          <cell r="F2279" t="str">
            <v>Manual Del Delegado</v>
          </cell>
        </row>
        <row r="2280">
          <cell r="F2280" t="str">
            <v>Manual Del Delegado Saber -Control-</v>
          </cell>
        </row>
        <row r="2281">
          <cell r="F2281" t="str">
            <v>Manual Del Jefe De Salon</v>
          </cell>
        </row>
        <row r="2282">
          <cell r="F2282" t="str">
            <v>Manual Del Rector Saber</v>
          </cell>
        </row>
        <row r="2283">
          <cell r="F2283" t="str">
            <v>Manual Delegado -Saber-</v>
          </cell>
        </row>
        <row r="2284">
          <cell r="F2284" t="str">
            <v>Manual Delegado Saber -Estadistica-</v>
          </cell>
        </row>
        <row r="2285">
          <cell r="F2285" t="str">
            <v xml:space="preserve">Manual Docente Encargado De </v>
          </cell>
        </row>
        <row r="2286">
          <cell r="F2286" t="str">
            <v>Manual Factores Asociados Saber</v>
          </cell>
        </row>
        <row r="2287">
          <cell r="F2287" t="str">
            <v>Manual Gerente Regional</v>
          </cell>
        </row>
        <row r="2288">
          <cell r="F2288" t="str">
            <v xml:space="preserve">Manual Para Elñ Taller De Analisis </v>
          </cell>
        </row>
        <row r="2289">
          <cell r="F2289" t="str">
            <v>Manual Plan De Bienestar</v>
          </cell>
        </row>
        <row r="2290">
          <cell r="F2290" t="str">
            <v>Manual Plan De Salud Ocupacional</v>
          </cell>
        </row>
        <row r="2291">
          <cell r="F2291" t="str">
            <v>Marco Teorico Ciencias Naturales</v>
          </cell>
        </row>
        <row r="2292">
          <cell r="F2292" t="str">
            <v>Marco Teorico Ciencias Sociales</v>
          </cell>
        </row>
        <row r="2293">
          <cell r="F2293" t="str">
            <v>Marco Teorico Filosofia</v>
          </cell>
        </row>
        <row r="2294">
          <cell r="F2294" t="str">
            <v>Marco Teorico Lenguaje</v>
          </cell>
        </row>
        <row r="2295">
          <cell r="F2295" t="str">
            <v>Marco Teorico Matematica</v>
          </cell>
        </row>
        <row r="2296">
          <cell r="F2296" t="str">
            <v xml:space="preserve">Memorias Primer Encuentro Grupo </v>
          </cell>
        </row>
        <row r="2297">
          <cell r="F2297" t="str">
            <v xml:space="preserve">Memorias Seminario De Evaluacion </v>
          </cell>
        </row>
        <row r="2298">
          <cell r="F2298" t="str">
            <v xml:space="preserve">Memorias Seminario De Evaluacion </v>
          </cell>
        </row>
        <row r="2299">
          <cell r="F2299" t="str">
            <v xml:space="preserve">Memorias Seminario Regional </v>
          </cell>
        </row>
        <row r="2300">
          <cell r="F2300" t="str">
            <v xml:space="preserve">Memorias Seminario Regional </v>
          </cell>
        </row>
        <row r="2301">
          <cell r="F2301" t="str">
            <v xml:space="preserve">Memorias Seminario Regional De </v>
          </cell>
        </row>
        <row r="2302">
          <cell r="F2302" t="str">
            <v xml:space="preserve">Memorias Taller Items Seminario </v>
          </cell>
        </row>
        <row r="2303">
          <cell r="F2303" t="str">
            <v xml:space="preserve">Memorias Taller Procesamiento </v>
          </cell>
        </row>
        <row r="2304">
          <cell r="F2304" t="str">
            <v>Nomina De Examinadores</v>
          </cell>
        </row>
        <row r="2305">
          <cell r="F2305" t="str">
            <v>Nomina En Blanco</v>
          </cell>
        </row>
        <row r="2306">
          <cell r="F2306" t="str">
            <v xml:space="preserve">Novedades De Cuadernillos -Hojas </v>
          </cell>
        </row>
        <row r="2307">
          <cell r="F2307" t="str">
            <v xml:space="preserve">Novedades De Cuadernillos Y/O </v>
          </cell>
        </row>
        <row r="2308">
          <cell r="F2308" t="str">
            <v xml:space="preserve">Novedades De Cuadernillos Y/O </v>
          </cell>
        </row>
        <row r="2309">
          <cell r="F2309" t="str">
            <v xml:space="preserve">Nuevo Formato Informe Ind. </v>
          </cell>
        </row>
        <row r="2310">
          <cell r="F2310" t="str">
            <v>Orden De Servicio Para Ventanilla</v>
          </cell>
        </row>
        <row r="2311">
          <cell r="F2311" t="str">
            <v xml:space="preserve">Palnilla Distribucion Cuadernillos </v>
          </cell>
        </row>
        <row r="2312">
          <cell r="F2312" t="str">
            <v>Pautas Aplicacion -Prueba Serce-</v>
          </cell>
        </row>
        <row r="2313">
          <cell r="F2313" t="str">
            <v xml:space="preserve">Pelgable Premio Nacional De </v>
          </cell>
        </row>
        <row r="2314">
          <cell r="F2314" t="str">
            <v>Periodico Diatc02C</v>
          </cell>
        </row>
        <row r="2315">
          <cell r="F2315" t="str">
            <v>Personalizacion Diplomas</v>
          </cell>
        </row>
        <row r="2316">
          <cell r="F2316" t="str">
            <v>Personalizacion Libretas</v>
          </cell>
        </row>
        <row r="2317">
          <cell r="F2317" t="str">
            <v xml:space="preserve">Planilla De Conduccion Servicio </v>
          </cell>
        </row>
        <row r="2318">
          <cell r="F2318" t="str">
            <v>Planilla De Distribucion Cuadernillos</v>
          </cell>
        </row>
        <row r="2319">
          <cell r="F2319" t="str">
            <v xml:space="preserve">Planilla De Distribución De </v>
          </cell>
        </row>
        <row r="2320">
          <cell r="F2320" t="str">
            <v xml:space="preserve">Planilla De Entrega De Material De </v>
          </cell>
        </row>
        <row r="2321">
          <cell r="F2321" t="str">
            <v xml:space="preserve">Planilla De Entrega Y Recibos De </v>
          </cell>
        </row>
        <row r="2322">
          <cell r="F2322" t="str">
            <v xml:space="preserve">Planilla Distribucion Cuadernillos </v>
          </cell>
        </row>
        <row r="2323">
          <cell r="F2323" t="str">
            <v xml:space="preserve">Planilla Entrega Material De Examen </v>
          </cell>
        </row>
        <row r="2324">
          <cell r="F2324" t="str">
            <v>Planilla Radicacion Resoluciones</v>
          </cell>
        </row>
        <row r="2325">
          <cell r="F2325" t="str">
            <v>Plantillas Timss (Regletas Y Tips)</v>
          </cell>
        </row>
        <row r="2326">
          <cell r="F2326" t="str">
            <v xml:space="preserve">Plegable 4 Premio Nacional </v>
          </cell>
        </row>
        <row r="2327">
          <cell r="F2327" t="str">
            <v xml:space="preserve">Plegable 5To Convocatoria Premio </v>
          </cell>
        </row>
        <row r="2328">
          <cell r="F2328" t="str">
            <v>Plegable Calendario Institucional</v>
          </cell>
        </row>
        <row r="2329">
          <cell r="F2329" t="str">
            <v xml:space="preserve">Plegable Hemeroteca Nacional </v>
          </cell>
        </row>
        <row r="2330">
          <cell r="F2330" t="str">
            <v>Plegable Institucional</v>
          </cell>
        </row>
        <row r="2331">
          <cell r="F2331" t="str">
            <v>Plegable Instrucciones Especificas</v>
          </cell>
        </row>
        <row r="2332">
          <cell r="F2332" t="str">
            <v xml:space="preserve">Plegable Material De Inscripcion </v>
          </cell>
        </row>
        <row r="2333">
          <cell r="F2333" t="str">
            <v>Plegable Para Rectores Calendario B</v>
          </cell>
        </row>
        <row r="2334">
          <cell r="F2334" t="str">
            <v xml:space="preserve">Plegable Premio Nacional De </v>
          </cell>
        </row>
        <row r="2335">
          <cell r="F2335" t="str">
            <v>Plegable Servicios Generales Icfes</v>
          </cell>
        </row>
        <row r="2336">
          <cell r="F2336" t="str">
            <v xml:space="preserve">Plegable Vi Convocatoria Del Premio </v>
          </cell>
        </row>
        <row r="2337">
          <cell r="F2337" t="str">
            <v xml:space="preserve">Plegable Vi Convocatoria Premio </v>
          </cell>
        </row>
        <row r="2338">
          <cell r="F2338" t="str">
            <v xml:space="preserve">Plegables Encuentro Iberoamericano </v>
          </cell>
        </row>
        <row r="2339">
          <cell r="F2339" t="str">
            <v>Portafolio</v>
          </cell>
        </row>
        <row r="2340">
          <cell r="F2340" t="str">
            <v xml:space="preserve">Portafolio De Proyectos Programa </v>
          </cell>
        </row>
        <row r="2341">
          <cell r="F2341" t="str">
            <v>Portafolio De Servicios</v>
          </cell>
        </row>
        <row r="2342">
          <cell r="F2342" t="str">
            <v xml:space="preserve">Portafolio De Servicios Icfes (No </v>
          </cell>
        </row>
        <row r="2343">
          <cell r="F2343" t="str">
            <v xml:space="preserve">Portafolio Ix Congreso Nacional De </v>
          </cell>
        </row>
        <row r="2344">
          <cell r="F2344" t="str">
            <v xml:space="preserve">Pregunta Abierta Matematica </v>
          </cell>
        </row>
        <row r="2345">
          <cell r="F2345" t="str">
            <v xml:space="preserve">Preguntas De Examen Dudosas </v>
          </cell>
        </row>
        <row r="2346">
          <cell r="F2346" t="str">
            <v xml:space="preserve">Preguntas De Examen Dudosas </v>
          </cell>
        </row>
        <row r="2347">
          <cell r="F2347" t="str">
            <v>Preguntas Dudosas Saber -Control-</v>
          </cell>
        </row>
        <row r="2348">
          <cell r="F2348" t="str">
            <v xml:space="preserve">Preguntas Dudosas Saber </v>
          </cell>
        </row>
        <row r="2349">
          <cell r="F2349" t="str">
            <v xml:space="preserve">Premio Nacional De Educacion </v>
          </cell>
        </row>
        <row r="2350">
          <cell r="F2350" t="str">
            <v xml:space="preserve">Programas Acreditados Catalogo </v>
          </cell>
        </row>
        <row r="2351">
          <cell r="F2351" t="str">
            <v>Proyecto Pisa</v>
          </cell>
        </row>
        <row r="2352">
          <cell r="F2352" t="str">
            <v>Prueba De Biologia 1A Sesion</v>
          </cell>
        </row>
        <row r="2353">
          <cell r="F2353" t="str">
            <v>Prueba De Biologia 2A Sesion</v>
          </cell>
        </row>
        <row r="2354">
          <cell r="F2354" t="str">
            <v>Prueba De Cambridge Definitiva</v>
          </cell>
        </row>
        <row r="2355">
          <cell r="F2355" t="str">
            <v xml:space="preserve">Prueba De Geologia Ecaes 1A </v>
          </cell>
        </row>
        <row r="2356">
          <cell r="F2356" t="str">
            <v xml:space="preserve">Prueba De Geologia Ecaes 2A </v>
          </cell>
        </row>
        <row r="2357">
          <cell r="F2357" t="str">
            <v xml:space="preserve">Prueba De Humanidades Y Lengua </v>
          </cell>
        </row>
        <row r="2358">
          <cell r="F2358" t="str">
            <v xml:space="preserve">Prueba De Ingenieria Agricola 1A </v>
          </cell>
        </row>
        <row r="2359">
          <cell r="F2359" t="str">
            <v xml:space="preserve">Prueba De Ingenieria Agroindustrial </v>
          </cell>
        </row>
        <row r="2360">
          <cell r="F2360" t="str">
            <v xml:space="preserve">Prueba De Ingenieria De Petroleos </v>
          </cell>
        </row>
        <row r="2361">
          <cell r="F2361" t="str">
            <v xml:space="preserve">Prueba De Ingenieria De Petroleos </v>
          </cell>
        </row>
        <row r="2362">
          <cell r="F2362" t="str">
            <v>Prueba De Ingles Icfes Definitiva</v>
          </cell>
        </row>
        <row r="2363">
          <cell r="F2363" t="str">
            <v xml:space="preserve">Prueba De Lenguas </v>
          </cell>
        </row>
        <row r="2364">
          <cell r="F2364" t="str">
            <v xml:space="preserve">Prueba De Matematica Pregunta </v>
          </cell>
        </row>
        <row r="2365">
          <cell r="F2365" t="str">
            <v xml:space="preserve">Prueba De Matematica Pregunta </v>
          </cell>
        </row>
        <row r="2366">
          <cell r="F2366" t="str">
            <v xml:space="preserve">Prueba De Matematica Pregunta </v>
          </cell>
        </row>
        <row r="2367">
          <cell r="F2367" t="str">
            <v>Prueba De Preescolar 1A Sesion</v>
          </cell>
        </row>
        <row r="2368">
          <cell r="F2368" t="str">
            <v>Prueba De Preescolar 2A Sesion</v>
          </cell>
        </row>
        <row r="2369">
          <cell r="F2369" t="str">
            <v>Prueba De Quimica 1A Sesion</v>
          </cell>
        </row>
        <row r="2370">
          <cell r="F2370" t="str">
            <v>Prueba De Quimica 2A Sesion</v>
          </cell>
        </row>
        <row r="2371">
          <cell r="F2371" t="str">
            <v xml:space="preserve">Prueba En Lic. En Lenguas </v>
          </cell>
        </row>
        <row r="2372">
          <cell r="F2372" t="str">
            <v>Prueba Fisica Ecaes 1A. Sesion</v>
          </cell>
        </row>
        <row r="2373">
          <cell r="F2373" t="str">
            <v>Prueba Fisica Ecaes 2A Sesion</v>
          </cell>
        </row>
        <row r="2374">
          <cell r="F2374" t="str">
            <v xml:space="preserve">Prueba Humanidades Y Lengua </v>
          </cell>
        </row>
        <row r="2375">
          <cell r="F2375" t="str">
            <v xml:space="preserve">Prueba Humanidades Y Lengua </v>
          </cell>
        </row>
        <row r="2376">
          <cell r="F2376" t="str">
            <v>Prueba Ingenieria Agricola 2A Sesion</v>
          </cell>
        </row>
        <row r="2377">
          <cell r="F2377" t="str">
            <v xml:space="preserve">Prueba Ingenieria Agroindustrial </v>
          </cell>
        </row>
        <row r="2378">
          <cell r="F2378" t="str">
            <v xml:space="preserve">Prueba Ingenieria De Alimentos 1A </v>
          </cell>
        </row>
        <row r="2379">
          <cell r="F2379" t="str">
            <v xml:space="preserve">Prueba Ingenieria De Alimentos 2A </v>
          </cell>
        </row>
        <row r="2380">
          <cell r="F2380" t="str">
            <v xml:space="preserve">Prueba Ingenieria Forestal Ecaes 1A </v>
          </cell>
        </row>
        <row r="2381">
          <cell r="F2381" t="str">
            <v xml:space="preserve">Prueba Ingenieria Forestal Ecaes 2A </v>
          </cell>
        </row>
        <row r="2382">
          <cell r="F2382" t="str">
            <v>Prueba Ingenieria Quimica 1A Sesion</v>
          </cell>
        </row>
        <row r="2383">
          <cell r="F2383" t="str">
            <v>Prueba Ingenieria Quimica 2A Sesion</v>
          </cell>
        </row>
        <row r="2384">
          <cell r="F2384" t="str">
            <v xml:space="preserve">Prueba Lenguas Modernas-Ingles </v>
          </cell>
        </row>
        <row r="2385">
          <cell r="F2385" t="str">
            <v xml:space="preserve">Prueba Lic En Ciencias Modernas </v>
          </cell>
        </row>
        <row r="2386">
          <cell r="F2386" t="str">
            <v xml:space="preserve">Prueba Lic En Lenguas Modernas </v>
          </cell>
        </row>
        <row r="2387">
          <cell r="F2387" t="str">
            <v xml:space="preserve">Prueba Lic Humanidades Y Lengua </v>
          </cell>
        </row>
        <row r="2388">
          <cell r="F2388" t="str">
            <v xml:space="preserve">Prueba Lic. Educacion Basica </v>
          </cell>
        </row>
        <row r="2389">
          <cell r="F2389" t="str">
            <v xml:space="preserve">Prueba Lic. Educacion Basica </v>
          </cell>
        </row>
        <row r="2390">
          <cell r="F2390" t="str">
            <v xml:space="preserve">Prueba Lic. Educacion Basica </v>
          </cell>
        </row>
        <row r="2391">
          <cell r="F2391" t="str">
            <v xml:space="preserve">Prueba Lic. Educacion Basica </v>
          </cell>
        </row>
        <row r="2392">
          <cell r="F2392" t="str">
            <v xml:space="preserve">Prueba Lic. En Educacion Basica </v>
          </cell>
        </row>
        <row r="2393">
          <cell r="F2393" t="str">
            <v xml:space="preserve">Prueba Lic. En Educacion Basica </v>
          </cell>
        </row>
        <row r="2394">
          <cell r="F2394" t="str">
            <v xml:space="preserve">Prueba Lic. En Lenguas Modernas </v>
          </cell>
        </row>
        <row r="2395">
          <cell r="F2395" t="str">
            <v xml:space="preserve">Prueba Lic. En Lenguas Modernas </v>
          </cell>
        </row>
        <row r="2396">
          <cell r="F2396" t="str">
            <v xml:space="preserve">Prueba Lic. En Lenguas Modernas </v>
          </cell>
        </row>
        <row r="2397">
          <cell r="F2397" t="str">
            <v xml:space="preserve">Prueba Matematicas Pregunta </v>
          </cell>
        </row>
        <row r="2398">
          <cell r="F2398" t="str">
            <v>Prueba Para Delegados</v>
          </cell>
        </row>
        <row r="2399">
          <cell r="F2399" t="str">
            <v xml:space="preserve">Prueba Piloto Cambridge - Ingles </v>
          </cell>
        </row>
        <row r="2400">
          <cell r="F2400" t="str">
            <v>Prueba Piloto Cambridge Definitiva</v>
          </cell>
        </row>
        <row r="2401">
          <cell r="F2401" t="str">
            <v xml:space="preserve">Prueba Piloto Icfes-Ingles Hoja De </v>
          </cell>
        </row>
        <row r="2402">
          <cell r="F2402" t="str">
            <v xml:space="preserve">Prueba Piloto Incfes-Ingles </v>
          </cell>
        </row>
        <row r="2403">
          <cell r="F2403" t="str">
            <v xml:space="preserve">Prueba Piloto Saber 2008 Hoja De </v>
          </cell>
        </row>
        <row r="2404">
          <cell r="F2404" t="str">
            <v xml:space="preserve">Prueba Piloto Saber 2008 Hoja De </v>
          </cell>
        </row>
        <row r="2405">
          <cell r="F2405" t="str">
            <v xml:space="preserve">Registro Del Alumno Por Grado </v>
          </cell>
        </row>
        <row r="2406">
          <cell r="F2406" t="str">
            <v>Reglamento Carteleras</v>
          </cell>
        </row>
        <row r="2407">
          <cell r="F2407" t="str">
            <v>Reglamento Delegado</v>
          </cell>
        </row>
        <row r="2408">
          <cell r="F2408" t="str">
            <v xml:space="preserve">Reglas De Catalogacion </v>
          </cell>
        </row>
        <row r="2409">
          <cell r="F2409" t="str">
            <v>Rejilla Calificacion Ensayo Unad</v>
          </cell>
        </row>
        <row r="2410">
          <cell r="F2410" t="str">
            <v xml:space="preserve">Rejilla De Calificacion De </v>
          </cell>
        </row>
        <row r="2411">
          <cell r="F2411" t="str">
            <v>Rejilla De Calificacion De Ensayos</v>
          </cell>
        </row>
        <row r="2412">
          <cell r="F2412" t="str">
            <v xml:space="preserve">Rejilla De Calificacion De </v>
          </cell>
        </row>
        <row r="2413">
          <cell r="F2413" t="str">
            <v xml:space="preserve">Rejilla De Calificacion Ensayo </v>
          </cell>
        </row>
        <row r="2414">
          <cell r="F2414" t="str">
            <v xml:space="preserve">Rejilla De Calificacion Pregunta </v>
          </cell>
        </row>
        <row r="2415">
          <cell r="F2415" t="str">
            <v xml:space="preserve">Reseña Confrontacion Con </v>
          </cell>
        </row>
        <row r="2416">
          <cell r="F2416" t="str">
            <v>Resoluci0N 92 De 2008</v>
          </cell>
        </row>
        <row r="2417">
          <cell r="F2417" t="str">
            <v xml:space="preserve">Resoluciom 092 De Febrero 22 De </v>
          </cell>
        </row>
        <row r="2418">
          <cell r="F2418" t="str">
            <v>Resolucion Decreto 1196/1992</v>
          </cell>
        </row>
        <row r="2419">
          <cell r="F2419" t="str">
            <v>Resolucion Director (Hoja 1)</v>
          </cell>
        </row>
        <row r="2420">
          <cell r="F2420" t="str">
            <v>Resolucion Director (Hoja 2)</v>
          </cell>
        </row>
        <row r="2421">
          <cell r="F2421" t="str">
            <v>Resolucion Directora (Hoja 1)</v>
          </cell>
        </row>
        <row r="2422">
          <cell r="F2422" t="str">
            <v>Resolucion Directora (Hoja 2)</v>
          </cell>
        </row>
        <row r="2423">
          <cell r="F2423" t="str">
            <v xml:space="preserve">Resolucion No. 00256 Proceso De </v>
          </cell>
        </row>
        <row r="2424">
          <cell r="F2424" t="str">
            <v xml:space="preserve">Resolucion Secretario General Hoja </v>
          </cell>
        </row>
        <row r="2425">
          <cell r="F2425" t="str">
            <v xml:space="preserve">Resolucion Secretario General Hoja </v>
          </cell>
        </row>
        <row r="2426">
          <cell r="F2426" t="str">
            <v>Resolucion Vg2004-1</v>
          </cell>
        </row>
        <row r="2427">
          <cell r="F2427" t="str">
            <v>Restauracion De Libros</v>
          </cell>
        </row>
        <row r="2428">
          <cell r="F2428" t="str">
            <v xml:space="preserve">Revista Innovacion Y Ciencia </v>
          </cell>
        </row>
        <row r="2429">
          <cell r="F2429" t="str">
            <v xml:space="preserve">Revista Innovacion Y Ciencia </v>
          </cell>
        </row>
        <row r="2430">
          <cell r="F2430" t="str">
            <v>Rotulo Acta Primera Sesion</v>
          </cell>
        </row>
        <row r="2431">
          <cell r="F2431" t="str">
            <v>Rotulo Acta Sesion Examen Ac</v>
          </cell>
        </row>
        <row r="2432">
          <cell r="F2432" t="str">
            <v>Rotulo Puerta De Salon</v>
          </cell>
        </row>
        <row r="2433">
          <cell r="F2433" t="str">
            <v>Rotulos Acta Color Azul</v>
          </cell>
        </row>
        <row r="2434">
          <cell r="F2434" t="str">
            <v>Rotulos Acta Color Verde</v>
          </cell>
        </row>
        <row r="2435">
          <cell r="F2435" t="str">
            <v>Rotulos Acta Segunda Sesion</v>
          </cell>
        </row>
        <row r="2436">
          <cell r="F2436" t="str">
            <v>Rotulos Actas 1A. Y 2A. Sesion</v>
          </cell>
        </row>
        <row r="2437">
          <cell r="F2437" t="str">
            <v>Rotulos De Salon</v>
          </cell>
        </row>
        <row r="2438">
          <cell r="F2438" t="str">
            <v>Segunda Cartilla Matematicas Saber</v>
          </cell>
        </row>
        <row r="2439">
          <cell r="F2439" t="str">
            <v>Seminario Regional De Barranquilla</v>
          </cell>
        </row>
        <row r="2440">
          <cell r="F2440" t="str">
            <v>Separador</v>
          </cell>
        </row>
        <row r="2441">
          <cell r="F2441" t="str">
            <v>Separador Cid</v>
          </cell>
        </row>
        <row r="2442">
          <cell r="F2442" t="str">
            <v xml:space="preserve">Separador Consulta Internet </v>
          </cell>
        </row>
        <row r="2443">
          <cell r="F2443" t="str">
            <v>Separador De Hojas Pisa</v>
          </cell>
        </row>
        <row r="2444">
          <cell r="F2444" t="str">
            <v>Separador De Hojas Timms</v>
          </cell>
        </row>
        <row r="2445">
          <cell r="F2445" t="str">
            <v xml:space="preserve">Separador De Libros Icfes </v>
          </cell>
        </row>
        <row r="2446">
          <cell r="F2446" t="str">
            <v xml:space="preserve">Separador De Paginas Para </v>
          </cell>
        </row>
        <row r="2447">
          <cell r="F2447" t="str">
            <v xml:space="preserve">Separador Estudio Internacional De </v>
          </cell>
        </row>
        <row r="2448">
          <cell r="F2448" t="str">
            <v xml:space="preserve">Separador Ix Congreso Nacional De </v>
          </cell>
        </row>
        <row r="2449">
          <cell r="F2449" t="str">
            <v xml:space="preserve">Separador Proyecto Civica Iccs </v>
          </cell>
        </row>
        <row r="2450">
          <cell r="F2450" t="str">
            <v>Separadores Ecaes</v>
          </cell>
        </row>
        <row r="2451">
          <cell r="F2451" t="str">
            <v>Separadores En Ingles</v>
          </cell>
        </row>
        <row r="2452">
          <cell r="F2452" t="str">
            <v>Separadores Feria Del Libro</v>
          </cell>
        </row>
        <row r="2453">
          <cell r="F2453" t="str">
            <v>Separadores Prueba Pisa</v>
          </cell>
        </row>
        <row r="2454">
          <cell r="F2454" t="str">
            <v>Separadores Prueba Saber</v>
          </cell>
        </row>
        <row r="2455">
          <cell r="F2455" t="str">
            <v xml:space="preserve">Separadores Pruebas De Estado Y </v>
          </cell>
        </row>
        <row r="2456">
          <cell r="F2456" t="str">
            <v>Sobre Certificados Plantel -Pisa-</v>
          </cell>
        </row>
        <row r="2457">
          <cell r="F2457" t="str">
            <v xml:space="preserve">Sobre Diploma Andres Bello </v>
          </cell>
        </row>
        <row r="2458">
          <cell r="F2458" t="str">
            <v xml:space="preserve">Sobre Diploma Puntajes Mas Altos </v>
          </cell>
        </row>
        <row r="2459">
          <cell r="F2459" t="str">
            <v>Sobre Envio De Diplomas</v>
          </cell>
        </row>
        <row r="2460">
          <cell r="F2460" t="str">
            <v xml:space="preserve">Sobre Legancy Wove Ambar 120 </v>
          </cell>
        </row>
        <row r="2461">
          <cell r="F2461" t="str">
            <v>Sobre Para Cd</v>
          </cell>
        </row>
        <row r="2462">
          <cell r="F2462" t="str">
            <v xml:space="preserve">Sobre Para Empaque Distincion </v>
          </cell>
        </row>
        <row r="2463">
          <cell r="F2463" t="str">
            <v xml:space="preserve">Sobres Especiales Gigantes Para </v>
          </cell>
        </row>
        <row r="2464">
          <cell r="F2464" t="str">
            <v>Sobres Estadisticas 1998/1999</v>
          </cell>
        </row>
        <row r="2465">
          <cell r="F2465" t="str">
            <v xml:space="preserve">Soporte Puerta (Colgapuerta) </v>
          </cell>
        </row>
        <row r="2466">
          <cell r="F2466" t="str">
            <v>Tacos Seminario Internacional</v>
          </cell>
        </row>
        <row r="2467">
          <cell r="F2467" t="str">
            <v xml:space="preserve">Taller Elaboracion De Items </v>
          </cell>
        </row>
        <row r="2468">
          <cell r="F2468" t="str">
            <v xml:space="preserve">Taller Elaboracion De Items Regional </v>
          </cell>
        </row>
        <row r="2469">
          <cell r="F2469" t="str">
            <v xml:space="preserve">Taller Elaboracion De Items </v>
          </cell>
        </row>
        <row r="2470">
          <cell r="F2470" t="str">
            <v xml:space="preserve">Taller Elaboracion De Items </v>
          </cell>
        </row>
        <row r="2471">
          <cell r="F2471" t="str">
            <v xml:space="preserve">Taller Items Seminario Regional </v>
          </cell>
        </row>
        <row r="2472">
          <cell r="F2472" t="str">
            <v xml:space="preserve">Taller Procesamiento De Datos </v>
          </cell>
        </row>
        <row r="2473">
          <cell r="F2473" t="str">
            <v xml:space="preserve">Taller Procesamiento De Datos </v>
          </cell>
        </row>
        <row r="2474">
          <cell r="F2474" t="str">
            <v xml:space="preserve">Taller Procesamiento Regional </v>
          </cell>
        </row>
        <row r="2475">
          <cell r="F2475" t="str">
            <v xml:space="preserve">Taller Procesamiento Seminario </v>
          </cell>
        </row>
        <row r="2476">
          <cell r="F2476" t="str">
            <v xml:space="preserve">Taller Procesamiento Seminario </v>
          </cell>
        </row>
        <row r="2477">
          <cell r="F2477" t="str">
            <v xml:space="preserve">Talonario Comprobante De Venta De </v>
          </cell>
        </row>
        <row r="2478">
          <cell r="F2478" t="str">
            <v>Talonario Cumplido De Comision</v>
          </cell>
        </row>
        <row r="2479">
          <cell r="F2479" t="str">
            <v xml:space="preserve">Talonario Memorando Autorizacion </v>
          </cell>
        </row>
        <row r="2480">
          <cell r="F2480" t="str">
            <v>Talonario Solicitud De Duplicacion</v>
          </cell>
        </row>
        <row r="2481">
          <cell r="F2481" t="str">
            <v>Talonario Solicitud De Pedido</v>
          </cell>
        </row>
        <row r="2482">
          <cell r="F2482" t="str">
            <v>Talonario Solicitud De Publicacion</v>
          </cell>
        </row>
        <row r="2483">
          <cell r="F2483" t="str">
            <v xml:space="preserve">Tarjeta Capacitacion Dia Funcionario </v>
          </cell>
        </row>
        <row r="2484">
          <cell r="F2484" t="str">
            <v>Tarjeta De Armada De Prueba</v>
          </cell>
        </row>
        <row r="2485">
          <cell r="F2485" t="str">
            <v xml:space="preserve">Tarjeta De Informacion Y Fechas </v>
          </cell>
        </row>
        <row r="2486">
          <cell r="F2486" t="str">
            <v xml:space="preserve">Tarjeta De Invitacion Expociencia </v>
          </cell>
        </row>
        <row r="2487">
          <cell r="F2487" t="str">
            <v xml:space="preserve">Tarjeta De Lanzamiento Francisca </v>
          </cell>
        </row>
        <row r="2488">
          <cell r="F2488" t="str">
            <v>Tarjeta De Registro De Lectores</v>
          </cell>
        </row>
        <row r="2489">
          <cell r="F2489" t="str">
            <v xml:space="preserve">Tarjeta Estadisticos-Pegue De </v>
          </cell>
        </row>
        <row r="2490">
          <cell r="F2490" t="str">
            <v>Tarjeta Exposicion Olor Del Color</v>
          </cell>
        </row>
        <row r="2491">
          <cell r="F2491" t="str">
            <v xml:space="preserve">Tarjeta Invitacion Seminario </v>
          </cell>
        </row>
        <row r="2492">
          <cell r="F2492" t="str">
            <v xml:space="preserve">Tarjeta Lanzamiento Libro Estados </v>
          </cell>
        </row>
        <row r="2493">
          <cell r="F2493" t="str">
            <v xml:space="preserve">Tarjetas Bolsillo Para Marcar </v>
          </cell>
        </row>
        <row r="2494">
          <cell r="F2494" t="str">
            <v xml:space="preserve">Tarjetas De Bienvenida Seminario </v>
          </cell>
        </row>
        <row r="2495">
          <cell r="F2495" t="str">
            <v>Tarjetas De Divulgacion Institucional</v>
          </cell>
        </row>
        <row r="2496">
          <cell r="F2496" t="str">
            <v xml:space="preserve">Tarjetas De Invitacion Premiacion </v>
          </cell>
        </row>
        <row r="2497">
          <cell r="F2497" t="str">
            <v xml:space="preserve">Tarjetas Encuentro Iberoamericano </v>
          </cell>
        </row>
        <row r="2498">
          <cell r="F2498" t="str">
            <v xml:space="preserve">Tarjetas Fechas Examenes De </v>
          </cell>
        </row>
        <row r="2499">
          <cell r="F2499" t="str">
            <v xml:space="preserve">Tarjetas Guia Academica </v>
          </cell>
        </row>
        <row r="2500">
          <cell r="F2500" t="str">
            <v xml:space="preserve">Tarjetas Informacion Examenes De </v>
          </cell>
        </row>
        <row r="2501">
          <cell r="F2501" t="str">
            <v>Tarjetas Navidenas</v>
          </cell>
        </row>
        <row r="2502">
          <cell r="F2502" t="str">
            <v xml:space="preserve">Tarjetas Para Eleccion Comision De </v>
          </cell>
        </row>
        <row r="2503">
          <cell r="F2503" t="str">
            <v xml:space="preserve">Tarjetas Participantes Taller 1 </v>
          </cell>
        </row>
        <row r="2504">
          <cell r="F2504" t="str">
            <v xml:space="preserve">Tarjetas Participantes Taller 2 </v>
          </cell>
        </row>
        <row r="2505">
          <cell r="F2505" t="str">
            <v>Tarjetas Prueba Definitiva</v>
          </cell>
        </row>
        <row r="2506">
          <cell r="F2506" t="str">
            <v xml:space="preserve">Tarjetas Recordatorio Seminario </v>
          </cell>
        </row>
        <row r="2507">
          <cell r="F2507" t="str">
            <v>Volante Saber 11</v>
          </cell>
        </row>
        <row r="2508">
          <cell r="F2508" t="str">
            <v xml:space="preserve">Volantes Guia Uso Pin Banco </v>
          </cell>
        </row>
        <row r="2509">
          <cell r="F2509" t="str">
            <v>Volantes Informativos</v>
          </cell>
        </row>
        <row r="2510">
          <cell r="F2510" t="str">
            <v>Volantes Saber Pro</v>
          </cell>
        </row>
        <row r="2511">
          <cell r="F2511" t="str">
            <v>Volantes Seminario Internacional</v>
          </cell>
        </row>
        <row r="2512">
          <cell r="F2512" t="str">
            <v>Plegable Expohanover 2000</v>
          </cell>
        </row>
        <row r="2513">
          <cell r="F2513" t="str">
            <v>Boletin Informativo No.5 Del Cna</v>
          </cell>
        </row>
        <row r="2514">
          <cell r="F2514" t="str">
            <v xml:space="preserve">Plegable Calidad En Programas De </v>
          </cell>
        </row>
        <row r="2515">
          <cell r="F2515" t="str">
            <v xml:space="preserve">Pelgable Calidad En Programas De </v>
          </cell>
        </row>
        <row r="2516">
          <cell r="F2516" t="str">
            <v xml:space="preserve">Plegable Calidad En Programas De </v>
          </cell>
        </row>
        <row r="2517">
          <cell r="F2517" t="str">
            <v xml:space="preserve">Plegable Calidad En Programas De </v>
          </cell>
        </row>
        <row r="2518">
          <cell r="F2518" t="str">
            <v xml:space="preserve">Plegable Ficha De Inscripcion Taller </v>
          </cell>
        </row>
        <row r="2519">
          <cell r="F2519" t="str">
            <v xml:space="preserve">Plegable Premio Nacional De </v>
          </cell>
        </row>
        <row r="2520">
          <cell r="F2520" t="str">
            <v xml:space="preserve">Plegables Formacion De Profesores </v>
          </cell>
        </row>
        <row r="2521">
          <cell r="F2521" t="str">
            <v>Dialogo Entre Pares</v>
          </cell>
        </row>
        <row r="2522">
          <cell r="F2522" t="str">
            <v xml:space="preserve">Plegables Impresos En Litografia A </v>
          </cell>
        </row>
        <row r="2523">
          <cell r="F2523" t="str">
            <v xml:space="preserve">Plegable Ref.Programas Impresos </v>
          </cell>
        </row>
        <row r="2524">
          <cell r="F2524" t="str">
            <v xml:space="preserve">Afiches Impresos En Litografia A </v>
          </cell>
        </row>
        <row r="2525">
          <cell r="F2525" t="str">
            <v xml:space="preserve">Escarapelas Impresas En Litografia </v>
          </cell>
        </row>
        <row r="2526">
          <cell r="F2526" t="str">
            <v xml:space="preserve">Formatos De Inscripcion Tamaño </v>
          </cell>
        </row>
        <row r="2527">
          <cell r="F2527" t="str">
            <v xml:space="preserve">Plegable Dialogo Entre Pares </v>
          </cell>
        </row>
        <row r="2528">
          <cell r="F2528" t="str">
            <v xml:space="preserve">Plegable Catedra Agustin Nieto </v>
          </cell>
        </row>
        <row r="2529">
          <cell r="F2529" t="str">
            <v xml:space="preserve">Plegable Dialogo Entre Pares Papel </v>
          </cell>
        </row>
        <row r="2530">
          <cell r="F2530" t="str">
            <v>Plegable Icfes Interactivo</v>
          </cell>
        </row>
        <row r="2531">
          <cell r="F2531" t="str">
            <v xml:space="preserve">Plegable Con Informacion Por </v>
          </cell>
        </row>
        <row r="2532">
          <cell r="F2532" t="str">
            <v xml:space="preserve">Plegable Informativo, Tres Cuerpos, </v>
          </cell>
        </row>
        <row r="2533">
          <cell r="F2533" t="str">
            <v xml:space="preserve">Folleto De Informacion Para Talleres </v>
          </cell>
        </row>
        <row r="2534">
          <cell r="F2534" t="str">
            <v>Plegables Seminario Internacional</v>
          </cell>
        </row>
        <row r="2535">
          <cell r="F2535" t="str">
            <v xml:space="preserve">Plegable Seminario Internacional </v>
          </cell>
        </row>
        <row r="2536">
          <cell r="F2536" t="str">
            <v xml:space="preserve">Plegable Pagina Web Seminario </v>
          </cell>
        </row>
        <row r="2537">
          <cell r="F2537" t="str">
            <v xml:space="preserve">Plegable Carta De Invitacion </v>
          </cell>
        </row>
        <row r="2538">
          <cell r="F2538" t="str">
            <v xml:space="preserve">Plegable Seminario Regional De </v>
          </cell>
        </row>
        <row r="2539">
          <cell r="F2539" t="str">
            <v xml:space="preserve">Plegables Seminario De Evaluacion </v>
          </cell>
        </row>
        <row r="2540">
          <cell r="F2540" t="str">
            <v xml:space="preserve">Plegable Seminario Regional Zona </v>
          </cell>
        </row>
        <row r="2541">
          <cell r="F2541" t="str">
            <v>Plegable Seminario Regional -Cali-</v>
          </cell>
        </row>
        <row r="2542">
          <cell r="F2542" t="str">
            <v xml:space="preserve">Plegable Seminario Evaluacion </v>
          </cell>
        </row>
        <row r="2543">
          <cell r="F2543" t="str">
            <v>Plegable Instructivo Ac</v>
          </cell>
        </row>
        <row r="2544">
          <cell r="F2544" t="str">
            <v>Plegable Proyecto Civica Iccs 2009</v>
          </cell>
        </row>
        <row r="2545">
          <cell r="F2545" t="str">
            <v>Plegable Feria Del Libro Ac</v>
          </cell>
        </row>
        <row r="2546">
          <cell r="F2546" t="str">
            <v>Plegable Ecaes Feria Del Libro</v>
          </cell>
        </row>
        <row r="2547">
          <cell r="F2547" t="str">
            <v xml:space="preserve">Plegable Evaluacion Internacional </v>
          </cell>
        </row>
        <row r="2548">
          <cell r="F2548" t="str">
            <v xml:space="preserve">Plegable Estudio Internacional </v>
          </cell>
        </row>
        <row r="2549">
          <cell r="F2549" t="str">
            <v xml:space="preserve">Plegable Que Hacer En Caso De </v>
          </cell>
        </row>
        <row r="2550">
          <cell r="F2550" t="str">
            <v>Afiches Pisa Cuatro Tintas 35X50</v>
          </cell>
        </row>
        <row r="2551">
          <cell r="F2551" t="str">
            <v>Hoja Resolucion Director N0.1</v>
          </cell>
        </row>
        <row r="2552">
          <cell r="F2552" t="str">
            <v>Hoja Acuerdo No.2</v>
          </cell>
        </row>
        <row r="2553">
          <cell r="F2553" t="str">
            <v>Hoja Secretario General Copia No.1</v>
          </cell>
        </row>
        <row r="2554">
          <cell r="F2554" t="str">
            <v>Hoja Resolucion Director No.2</v>
          </cell>
        </row>
        <row r="2555">
          <cell r="F2555" t="str">
            <v xml:space="preserve">Hoja Copia Subdirectr Administrativo </v>
          </cell>
        </row>
        <row r="2556">
          <cell r="F2556" t="str">
            <v>Papel Copia Oficio Sin Membrete</v>
          </cell>
        </row>
        <row r="2557">
          <cell r="F2557" t="str">
            <v>Papel Copia Carta Sin Membrete</v>
          </cell>
        </row>
        <row r="2558">
          <cell r="F2558" t="str">
            <v>Papel Comunicacion Interna</v>
          </cell>
        </row>
        <row r="2559">
          <cell r="F2559" t="str">
            <v xml:space="preserve">Hoja Resolucion Subdirector </v>
          </cell>
        </row>
        <row r="2560">
          <cell r="F2560" t="str">
            <v xml:space="preserve">Papel Membreteado Icfes De 75 </v>
          </cell>
        </row>
        <row r="2561">
          <cell r="F2561" t="str">
            <v xml:space="preserve">Instrucciones De Correspondencia </v>
          </cell>
        </row>
        <row r="2562">
          <cell r="F2562" t="str">
            <v>Instructivos De Correspondencia</v>
          </cell>
        </row>
        <row r="2563">
          <cell r="F2563" t="str">
            <v xml:space="preserve">Papel Membrete De 90 Gramos </v>
          </cell>
        </row>
        <row r="2564">
          <cell r="F2564" t="str">
            <v xml:space="preserve">Hojas Membretes En Papel Bond </v>
          </cell>
        </row>
        <row r="2565">
          <cell r="F2565" t="str">
            <v xml:space="preserve">Hojas Membrete En Kimberly </v>
          </cell>
        </row>
        <row r="2566">
          <cell r="F2566" t="str">
            <v xml:space="preserve">Sobres Oficio En Litografia A 1X0 </v>
          </cell>
        </row>
        <row r="2567">
          <cell r="F2567" t="str">
            <v xml:space="preserve">Sobres Oficio En Litografia A 1X0 </v>
          </cell>
        </row>
        <row r="2568">
          <cell r="F2568" t="str">
            <v xml:space="preserve">Sobres De Manila 1/2 Carta 17.5X24 </v>
          </cell>
        </row>
        <row r="2569">
          <cell r="F2569" t="str">
            <v xml:space="preserve">Sobres De Manila Carta 22.5X29 Cm </v>
          </cell>
        </row>
        <row r="2570">
          <cell r="F2570" t="str">
            <v xml:space="preserve">Sobres De Manila Oficio 25X35 Cm </v>
          </cell>
        </row>
        <row r="2571">
          <cell r="F2571" t="str">
            <v xml:space="preserve">Sobres De Manila Gigante 27X37 Cm </v>
          </cell>
        </row>
        <row r="2572">
          <cell r="F2572" t="str">
            <v xml:space="preserve">Hoja Acuerdo Consejo Directivo No. </v>
          </cell>
        </row>
        <row r="2573">
          <cell r="F2573" t="str">
            <v xml:space="preserve">Carpeta Membreteada Icfes Tamaño </v>
          </cell>
        </row>
        <row r="2574">
          <cell r="F2574" t="str">
            <v xml:space="preserve">Carpeta Membreteada Icfes Tamaño </v>
          </cell>
        </row>
        <row r="2575">
          <cell r="F2575" t="str">
            <v xml:space="preserve">Carpeta Parograma Nacional De </v>
          </cell>
        </row>
        <row r="2576">
          <cell r="F2576" t="str">
            <v xml:space="preserve">Carpeta Plastificada Tamaño Oficio, </v>
          </cell>
        </row>
        <row r="2577">
          <cell r="F2577" t="str">
            <v xml:space="preserve">Carpeta Plastificada, Tamaño Carta </v>
          </cell>
        </row>
        <row r="2578">
          <cell r="F2578" t="str">
            <v xml:space="preserve">Caratula Plastificada Con Ventana, </v>
          </cell>
        </row>
        <row r="2579">
          <cell r="F2579" t="str">
            <v>Sobres Para Distincion Andres Bello</v>
          </cell>
        </row>
        <row r="2580">
          <cell r="F2580" t="str">
            <v>Sobres Mejores Bachilleres Del Pais</v>
          </cell>
        </row>
        <row r="2581">
          <cell r="F2581" t="str">
            <v xml:space="preserve">Libreta Para Apuntes X 50 Hojas </v>
          </cell>
        </row>
        <row r="2582">
          <cell r="F2582" t="str">
            <v xml:space="preserve">Carpeta En Propalcote 240 Grs </v>
          </cell>
        </row>
        <row r="2583">
          <cell r="F2583" t="str">
            <v xml:space="preserve">Papel Membrete Seminario </v>
          </cell>
        </row>
        <row r="2584">
          <cell r="F2584" t="str">
            <v xml:space="preserve">Papel Membreteado Icfes De 90 </v>
          </cell>
        </row>
        <row r="2585">
          <cell r="F2585" t="str">
            <v xml:space="preserve">Mapa Vital Y Turistico De Colombia </v>
          </cell>
        </row>
        <row r="2586">
          <cell r="F2586" t="str">
            <v>Mapa Politico De Colombia 70 X 100</v>
          </cell>
        </row>
        <row r="2587">
          <cell r="F2587" t="str">
            <v>Revista Construdata</v>
          </cell>
        </row>
        <row r="2588">
          <cell r="F2588" t="str">
            <v>SELLOS Y OTROS</v>
          </cell>
        </row>
        <row r="2590">
          <cell r="F2590" t="str">
            <v>SELLOS Y OTROS</v>
          </cell>
        </row>
        <row r="2591">
          <cell r="F2591" t="str">
            <v>Numerador De Caucho</v>
          </cell>
        </row>
        <row r="2592">
          <cell r="F2592" t="str">
            <v xml:space="preserve">Sello En Madera Grande </v>
          </cell>
        </row>
        <row r="2593">
          <cell r="F2593" t="str">
            <v xml:space="preserve">Sello En Madera Redondo, Grupo </v>
          </cell>
        </row>
        <row r="2594">
          <cell r="F2594" t="str">
            <v xml:space="preserve">Sello En Madera Publicaciones </v>
          </cell>
        </row>
        <row r="2595">
          <cell r="F2595" t="str">
            <v xml:space="preserve">Numerador Automatico 8 Digitos 7 </v>
          </cell>
        </row>
        <row r="2596">
          <cell r="F2596" t="str">
            <v xml:space="preserve">Numerador De Correspondencia </v>
          </cell>
        </row>
        <row r="2597">
          <cell r="F2597" t="str">
            <v>Sello Base En Madera Facsimil</v>
          </cell>
        </row>
        <row r="2598">
          <cell r="F2598" t="str">
            <v xml:space="preserve">Sello Base Madera Paguese A </v>
          </cell>
        </row>
        <row r="2599">
          <cell r="F2599" t="str">
            <v>Sello En Madera</v>
          </cell>
        </row>
        <row r="2600">
          <cell r="F2600" t="str">
            <v>Numerador De Caucho Grande</v>
          </cell>
        </row>
        <row r="2601">
          <cell r="F2601" t="str">
            <v xml:space="preserve">Sello De Recibido Con Fechador Of. </v>
          </cell>
        </row>
        <row r="2602">
          <cell r="F2602" t="str">
            <v>Numerador Metalico Automatico</v>
          </cell>
        </row>
        <row r="2603">
          <cell r="F2603" t="str">
            <v>Sello En Caucho Original Firmado</v>
          </cell>
        </row>
        <row r="2604">
          <cell r="F2604" t="str">
            <v>Sello Seco Manual</v>
          </cell>
        </row>
        <row r="2605">
          <cell r="F2605" t="str">
            <v>Fechador En Caucho</v>
          </cell>
        </row>
        <row r="2606">
          <cell r="F2606" t="str">
            <v>Fechador (Cna)</v>
          </cell>
        </row>
        <row r="2607">
          <cell r="F2607" t="str">
            <v>Fechador Metalico</v>
          </cell>
        </row>
        <row r="2608">
          <cell r="F2608" t="str">
            <v xml:space="preserve">Almohadilla Para Numerador </v>
          </cell>
        </row>
        <row r="2609">
          <cell r="F2609" t="str">
            <v>Almohadilla Para Sellos</v>
          </cell>
        </row>
        <row r="2610">
          <cell r="F2610" t="str">
            <v>Almohadilla Para Sellos</v>
          </cell>
        </row>
        <row r="2611">
          <cell r="F2611" t="str">
            <v xml:space="preserve">Almohadilla Para Sello Tamaño </v>
          </cell>
        </row>
        <row r="2612">
          <cell r="F2612" t="str">
            <v>Almohadilla Dactilar Tipo Americano</v>
          </cell>
        </row>
        <row r="2613">
          <cell r="F2613" t="str">
            <v xml:space="preserve">Almohadillas De Bolsillo Perfect </v>
          </cell>
        </row>
        <row r="2614">
          <cell r="F2614" t="str">
            <v>Huellero</v>
          </cell>
        </row>
        <row r="2615">
          <cell r="F2615" t="str">
            <v>Huelleros Dactilares</v>
          </cell>
        </row>
        <row r="2616">
          <cell r="F2616" t="str">
            <v>ACCESORIOS PARA MAQUINAS</v>
          </cell>
        </row>
        <row r="2618">
          <cell r="F2618" t="str">
            <v>ACCESORIOS PARA MAQUINAS</v>
          </cell>
        </row>
        <row r="2619">
          <cell r="F2619" t="str">
            <v>Carbon Para El Quemador</v>
          </cell>
        </row>
        <row r="2620">
          <cell r="F2620" t="str">
            <v>Cuchilla Lavador Rioby 2800</v>
          </cell>
        </row>
        <row r="2621">
          <cell r="F2621" t="str">
            <v>Cuchilla Tintero Rioby</v>
          </cell>
        </row>
        <row r="2622">
          <cell r="F2622" t="str">
            <v>Chupas Grandes Para Planeta</v>
          </cell>
        </row>
        <row r="2623">
          <cell r="F2623" t="str">
            <v>Chupas Para Rioby 2800 Y 500N</v>
          </cell>
        </row>
        <row r="2624">
          <cell r="F2624" t="str">
            <v>Chupas Pequeñas Para Planeta</v>
          </cell>
        </row>
        <row r="2625">
          <cell r="F2625" t="str">
            <v xml:space="preserve">Chupas Apezonadas Para Speed </v>
          </cell>
        </row>
        <row r="2626">
          <cell r="F2626" t="str">
            <v>Chupas Para Speed Master</v>
          </cell>
        </row>
        <row r="2627">
          <cell r="F2627" t="str">
            <v>Filamentos Para Matricera Ricoh</v>
          </cell>
        </row>
        <row r="2628">
          <cell r="F2628" t="str">
            <v xml:space="preserve">Mantilla Para Maquina Planeta De </v>
          </cell>
        </row>
        <row r="2629">
          <cell r="F2629" t="str">
            <v xml:space="preserve">Mantilla Maquina Speed Master De </v>
          </cell>
        </row>
        <row r="2630">
          <cell r="F2630" t="str">
            <v>Mantilla Maquina Rioby 2800</v>
          </cell>
        </row>
        <row r="2631">
          <cell r="F2631" t="str">
            <v>Mantilla Maquina Rioby 500N</v>
          </cell>
        </row>
        <row r="2632">
          <cell r="F2632" t="str">
            <v xml:space="preserve">Molleton Maquina Planeta De 11 </v>
          </cell>
        </row>
        <row r="2633">
          <cell r="F2633" t="str">
            <v>Molleton Maquina Planeta De 9 Cms</v>
          </cell>
        </row>
        <row r="2634">
          <cell r="F2634" t="str">
            <v>Molleton Maquina Planeta De 8 Cms</v>
          </cell>
        </row>
        <row r="2635">
          <cell r="F2635" t="str">
            <v>Molleton Maquinas Rioby</v>
          </cell>
        </row>
        <row r="2636">
          <cell r="F2636" t="str">
            <v>Molleton Para Maquina Hamada</v>
          </cell>
        </row>
        <row r="2637">
          <cell r="F2637" t="str">
            <v>Molleton Para Maquina Multilith</v>
          </cell>
        </row>
        <row r="2638">
          <cell r="F2638" t="str">
            <v xml:space="preserve">Molleton De 200 Mm Circunferencia </v>
          </cell>
        </row>
        <row r="2639">
          <cell r="F2639" t="str">
            <v>Muelle Guia</v>
          </cell>
        </row>
        <row r="2640">
          <cell r="F2640" t="str">
            <v>Racleta</v>
          </cell>
        </row>
        <row r="2641">
          <cell r="F2641" t="str">
            <v>Tira De Lazos</v>
          </cell>
        </row>
        <row r="2642">
          <cell r="F2642" t="str">
            <v>Tira De Ganchos</v>
          </cell>
        </row>
        <row r="2643">
          <cell r="F2643" t="str">
            <v>Muelle Neumatico</v>
          </cell>
        </row>
        <row r="2644">
          <cell r="F2644" t="str">
            <v>Manguera Con Refuerzo Espiral</v>
          </cell>
        </row>
        <row r="2645">
          <cell r="F2645" t="str">
            <v>Cuchilla Del Tintero Cpl</v>
          </cell>
        </row>
        <row r="2646">
          <cell r="F2646" t="str">
            <v>Pulsador Luminoso</v>
          </cell>
        </row>
        <row r="2647">
          <cell r="F2647" t="str">
            <v xml:space="preserve">Portalamparas Para Pulsador </v>
          </cell>
        </row>
        <row r="2648">
          <cell r="F2648" t="str">
            <v>Pulsador</v>
          </cell>
        </row>
        <row r="2649">
          <cell r="F2649" t="str">
            <v>Pulsador</v>
          </cell>
        </row>
        <row r="2650">
          <cell r="F2650" t="str">
            <v>Palpador</v>
          </cell>
        </row>
        <row r="2651">
          <cell r="F2651" t="str">
            <v>Lampara</v>
          </cell>
        </row>
        <row r="2652">
          <cell r="F2652" t="str">
            <v>Sensor</v>
          </cell>
        </row>
        <row r="2653">
          <cell r="F2653" t="str">
            <v>Valvula Electromagnetica</v>
          </cell>
        </row>
        <row r="2654">
          <cell r="F2654" t="str">
            <v>Juego De Mallas Especiales</v>
          </cell>
        </row>
        <row r="2655">
          <cell r="F2655" t="str">
            <v>Muelle Neumatico</v>
          </cell>
        </row>
        <row r="2656">
          <cell r="F2656" t="str">
            <v>Muelle Neumatico</v>
          </cell>
        </row>
        <row r="2657">
          <cell r="F2657" t="str">
            <v xml:space="preserve">Mantillas Para Speed Master 76.8 </v>
          </cell>
        </row>
        <row r="2658">
          <cell r="F2658" t="str">
            <v xml:space="preserve">Bandas Inferiores De Desecho Del </v>
          </cell>
        </row>
        <row r="2659">
          <cell r="F2659" t="str">
            <v xml:space="preserve">Bandas Superiores De Desecho De </v>
          </cell>
        </row>
        <row r="2660">
          <cell r="F2660" t="str">
            <v>Uña De Salida</v>
          </cell>
        </row>
        <row r="2661">
          <cell r="F2661" t="str">
            <v>Motor- Ac15W</v>
          </cell>
        </row>
        <row r="2662">
          <cell r="F2662" t="str">
            <v xml:space="preserve">Manguera De Aire Comprimido </v>
          </cell>
        </row>
        <row r="2663">
          <cell r="F2663" t="str">
            <v>ARTÍCULOS DE EDICIÓN E IMPRENTA</v>
          </cell>
        </row>
        <row r="2665">
          <cell r="F2665" t="str">
            <v xml:space="preserve">ARTICULOS DE EDICION E </v>
          </cell>
        </row>
        <row r="2666">
          <cell r="F2666" t="str">
            <v xml:space="preserve">Planchas Negativas 1 Cara De </v>
          </cell>
        </row>
        <row r="2667">
          <cell r="F2667" t="str">
            <v xml:space="preserve">Planchas Positivas 1 Cara De </v>
          </cell>
        </row>
        <row r="2668">
          <cell r="F2668" t="str">
            <v xml:space="preserve">Planchas Negativas 2 Caras De </v>
          </cell>
        </row>
        <row r="2669">
          <cell r="F2669" t="str">
            <v xml:space="preserve">Planchas Negativas Dos Caras De </v>
          </cell>
        </row>
        <row r="2670">
          <cell r="F2670" t="str">
            <v xml:space="preserve">Planchas Negativas Dos Caras De </v>
          </cell>
        </row>
        <row r="2671">
          <cell r="F2671" t="str">
            <v xml:space="preserve">Plancha Negativa 2 Caras De 39X48 </v>
          </cell>
        </row>
        <row r="2672">
          <cell r="F2672" t="str">
            <v xml:space="preserve">Plancha Kodak Negativa 1 Cara </v>
          </cell>
        </row>
        <row r="2673">
          <cell r="F2673" t="str">
            <v>Planchas Electrostaticas Largo Tiraje</v>
          </cell>
        </row>
        <row r="2674">
          <cell r="F2674" t="str">
            <v>Planchas Ryobi 500 40.5 X48.3 Cms</v>
          </cell>
        </row>
        <row r="2675">
          <cell r="F2675" t="str">
            <v xml:space="preserve">Pelicula Fotocomponedora De </v>
          </cell>
        </row>
        <row r="2676">
          <cell r="F2676" t="str">
            <v xml:space="preserve">Pelicula Fotocomponedora De </v>
          </cell>
        </row>
        <row r="2677">
          <cell r="F2677" t="str">
            <v xml:space="preserve">Pelicula Fotocomponedora De </v>
          </cell>
        </row>
        <row r="2678">
          <cell r="F2678" t="str">
            <v>Pelicula Camara 2000 De 60X60 Mts</v>
          </cell>
        </row>
        <row r="2679">
          <cell r="F2679" t="str">
            <v>Pelicula Hn De 35.5X76,25 Metros</v>
          </cell>
        </row>
        <row r="2680">
          <cell r="F2680" t="str">
            <v xml:space="preserve">Pelicula Fotocomponedora Agfa Hn </v>
          </cell>
        </row>
        <row r="2681">
          <cell r="F2681" t="str">
            <v xml:space="preserve">Pelicula De Fotocomposicion Agfa </v>
          </cell>
        </row>
        <row r="2682">
          <cell r="F2682" t="str">
            <v xml:space="preserve">Pelicula Camara 2000 De 14 X 200 </v>
          </cell>
        </row>
        <row r="2683">
          <cell r="F2683" t="str">
            <v xml:space="preserve">Acelerador De Secamiento Ref. </v>
          </cell>
        </row>
        <row r="2684">
          <cell r="F2684" t="str">
            <v>Antisecante En Aerosol</v>
          </cell>
        </row>
        <row r="2685">
          <cell r="F2685" t="str">
            <v>Pasta Secante Ref. 5779</v>
          </cell>
        </row>
        <row r="2686">
          <cell r="F2686" t="str">
            <v xml:space="preserve">Tinta Litografica Rojo Escarlata </v>
          </cell>
        </row>
        <row r="2687">
          <cell r="F2687" t="str">
            <v xml:space="preserve">Tinta Litografica Amarillo Process </v>
          </cell>
        </row>
        <row r="2688">
          <cell r="F2688" t="str">
            <v xml:space="preserve">Tinta Litografica Amarillo Process </v>
          </cell>
        </row>
        <row r="2689">
          <cell r="F2689" t="str">
            <v>Tinta Litografica Amarillo Ref-5120</v>
          </cell>
        </row>
        <row r="2690">
          <cell r="F2690" t="str">
            <v xml:space="preserve">Tinta Litografica Amarillo Rojizo </v>
          </cell>
        </row>
        <row r="2691">
          <cell r="F2691" t="str">
            <v>Tinta Litografica Azul Claro Ref-5127</v>
          </cell>
        </row>
        <row r="2692">
          <cell r="F2692" t="str">
            <v xml:space="preserve">Tinta Litografica Azul Oriental </v>
          </cell>
        </row>
        <row r="2693">
          <cell r="F2693" t="str">
            <v xml:space="preserve">Tinta Litografica Azul Process </v>
          </cell>
        </row>
        <row r="2694">
          <cell r="F2694" t="str">
            <v xml:space="preserve">Tinta Litografica Azul Process </v>
          </cell>
        </row>
        <row r="2695">
          <cell r="F2695" t="str">
            <v xml:space="preserve">Tinta Litografica Azul Process </v>
          </cell>
        </row>
        <row r="2696">
          <cell r="F2696" t="str">
            <v xml:space="preserve">Tinta Litografica Azul Reflejo </v>
          </cell>
        </row>
        <row r="2697">
          <cell r="F2697" t="str">
            <v xml:space="preserve">Tinta Litografica Azul Bronce </v>
          </cell>
        </row>
        <row r="2698">
          <cell r="F2698" t="str">
            <v xml:space="preserve">Tinta Litografica Blanco Opaco </v>
          </cell>
        </row>
        <row r="2699">
          <cell r="F2699" t="str">
            <v xml:space="preserve">Tinta Litografica Blanco </v>
          </cell>
        </row>
        <row r="2700">
          <cell r="F2700" t="str">
            <v xml:space="preserve">Tinta Litografica Magenta Process </v>
          </cell>
        </row>
        <row r="2701">
          <cell r="F2701" t="str">
            <v xml:space="preserve">Tinta Litografica Naranja Basico </v>
          </cell>
        </row>
        <row r="2702">
          <cell r="F2702" t="str">
            <v xml:space="preserve">Tinta Litografica Negro Process </v>
          </cell>
        </row>
        <row r="2703">
          <cell r="F2703" t="str">
            <v xml:space="preserve">Tinta Litografica Oro Rico Ref-5405 </v>
          </cell>
        </row>
        <row r="2704">
          <cell r="F2704" t="str">
            <v>Tinta Litografica Plateada Ref-5407</v>
          </cell>
        </row>
        <row r="2705">
          <cell r="F2705" t="str">
            <v xml:space="preserve">Tinta Litografica Rojo Fuego </v>
          </cell>
        </row>
        <row r="2706">
          <cell r="F2706" t="str">
            <v xml:space="preserve">Tinta Litografica Sepia Ref-5138 </v>
          </cell>
        </row>
        <row r="2707">
          <cell r="F2707" t="str">
            <v xml:space="preserve">Tinta Litografica Verde Amarillo </v>
          </cell>
        </row>
        <row r="2708">
          <cell r="F2708" t="str">
            <v xml:space="preserve">Tinta Litografica Verde Basico </v>
          </cell>
        </row>
        <row r="2709">
          <cell r="F2709" t="str">
            <v xml:space="preserve">Tinta Litografica Verde Claro </v>
          </cell>
        </row>
        <row r="2710">
          <cell r="F2710" t="str">
            <v xml:space="preserve">Tinta Litografica Verde Medio </v>
          </cell>
        </row>
        <row r="2711">
          <cell r="F2711" t="str">
            <v xml:space="preserve">Tinta Litografica Azul Dielle Plus </v>
          </cell>
        </row>
        <row r="2712">
          <cell r="F2712" t="str">
            <v xml:space="preserve">Tinta Litografica Negro Dielle Plus </v>
          </cell>
        </row>
        <row r="2713">
          <cell r="F2713" t="str">
            <v xml:space="preserve">Tinta Litografica Amarillo Dielle Plus </v>
          </cell>
        </row>
        <row r="2714">
          <cell r="F2714" t="str">
            <v>Tinta Litografica Purpura</v>
          </cell>
        </row>
        <row r="2715">
          <cell r="F2715" t="str">
            <v>Tinta Litografica Rojo Indio</v>
          </cell>
        </row>
        <row r="2716">
          <cell r="F2716" t="str">
            <v>Tinta Litografica Violeta</v>
          </cell>
        </row>
        <row r="2717">
          <cell r="F2717" t="str">
            <v>Tinta Duplicadora Gestetner</v>
          </cell>
        </row>
        <row r="2718">
          <cell r="F2718" t="str">
            <v>Barniz Para Impresion T-4800</v>
          </cell>
        </row>
        <row r="2719">
          <cell r="F2719" t="str">
            <v>Tinta Azul</v>
          </cell>
        </row>
        <row r="2720">
          <cell r="F2720" t="str">
            <v>Barniz Sobre Impresion Brillante</v>
          </cell>
        </row>
        <row r="2721">
          <cell r="F2721" t="str">
            <v>Barniz Sobre Impresion Mate</v>
          </cell>
        </row>
        <row r="2722">
          <cell r="F2722" t="str">
            <v>Pasta Duplex</v>
          </cell>
        </row>
        <row r="2723">
          <cell r="F2723" t="str">
            <v>Tinta Litografica Azul Basico</v>
          </cell>
        </row>
        <row r="2724">
          <cell r="F2724" t="str">
            <v>Guardafilo Guillotina Sey 115</v>
          </cell>
        </row>
        <row r="2725">
          <cell r="F2725" t="str">
            <v>Guardafilo Guillotina Acbm-83</v>
          </cell>
        </row>
        <row r="2726">
          <cell r="F2726" t="str">
            <v xml:space="preserve">Telas De Lavado Para Maquina </v>
          </cell>
        </row>
        <row r="2727">
          <cell r="F2727" t="str">
            <v>Tela Para Filtro</v>
          </cell>
        </row>
        <row r="2728">
          <cell r="F2728" t="str">
            <v>Tela Guata</v>
          </cell>
        </row>
        <row r="2729">
          <cell r="F2729" t="str">
            <v>Pegante Hot Meltex</v>
          </cell>
        </row>
        <row r="2730">
          <cell r="F2730" t="str">
            <v>Acetato Milimetrado</v>
          </cell>
        </row>
        <row r="2731">
          <cell r="F2731" t="str">
            <v>Goma Preservativa</v>
          </cell>
        </row>
        <row r="2732">
          <cell r="F2732" t="str">
            <v xml:space="preserve">Goma Universal Preservativa Larga </v>
          </cell>
        </row>
        <row r="2733">
          <cell r="F2733" t="str">
            <v xml:space="preserve">Goma Universal Preservativa Corta </v>
          </cell>
        </row>
        <row r="2734">
          <cell r="F2734" t="str">
            <v>Acetatos Para Montaje Calibre 18</v>
          </cell>
        </row>
        <row r="2735">
          <cell r="F2735" t="str">
            <v>Fijador Fijarte</v>
          </cell>
        </row>
        <row r="2736">
          <cell r="F2736" t="str">
            <v>LUBRICANTES</v>
          </cell>
        </row>
        <row r="2738">
          <cell r="F2738" t="str">
            <v>LUBRICANTES</v>
          </cell>
        </row>
        <row r="2739">
          <cell r="F2739" t="str">
            <v>Lubricante Superlub 300 Ml</v>
          </cell>
        </row>
        <row r="2740">
          <cell r="F2740" t="str">
            <v>Grasa De Calcio</v>
          </cell>
        </row>
        <row r="2741">
          <cell r="F2741" t="str">
            <v>Grasa De Litio</v>
          </cell>
        </row>
        <row r="2742">
          <cell r="F2742" t="str">
            <v>Grasa Fluida Para Speed Master</v>
          </cell>
        </row>
        <row r="2743">
          <cell r="F2743" t="str">
            <v>Aceite Superlub</v>
          </cell>
        </row>
        <row r="2744">
          <cell r="F2744" t="str">
            <v>Aceite Mineral</v>
          </cell>
        </row>
        <row r="2745">
          <cell r="F2745" t="str">
            <v>Aceite Super Lub Aerosol</v>
          </cell>
        </row>
        <row r="2746">
          <cell r="F2746" t="str">
            <v xml:space="preserve">Antioxido Bostitch Para Maquina </v>
          </cell>
        </row>
        <row r="2747">
          <cell r="F2747" t="str">
            <v>Aceite Tamaño Pequeño</v>
          </cell>
        </row>
        <row r="2748">
          <cell r="F2748" t="str">
            <v>Aceite Oil Pack</v>
          </cell>
        </row>
        <row r="2749">
          <cell r="F2749" t="str">
            <v>Aceite 3 En 1</v>
          </cell>
        </row>
        <row r="2750">
          <cell r="F2750" t="str">
            <v>Aceite Mobil Xhp</v>
          </cell>
        </row>
        <row r="2751">
          <cell r="F2751" t="str">
            <v>Aceite De Motor Hp20W50</v>
          </cell>
        </row>
        <row r="2752">
          <cell r="F2752" t="str">
            <v>PRODUCTOS QUÍMICOS EX</v>
          </cell>
        </row>
        <row r="2754">
          <cell r="F2754" t="str">
            <v xml:space="preserve">PRODUCTOS MEDICOS Y </v>
          </cell>
        </row>
        <row r="2755">
          <cell r="F2755" t="str">
            <v>ARTÍCULOS MÉDICOS</v>
          </cell>
        </row>
        <row r="2756">
          <cell r="F2756" t="str">
            <v>PRODUCTOS QUIMICOS</v>
          </cell>
        </row>
        <row r="2757">
          <cell r="F2757" t="str">
            <v xml:space="preserve">Liquido Para Bateria -Agua </v>
          </cell>
        </row>
        <row r="2758">
          <cell r="F2758" t="str">
            <v xml:space="preserve">Alcohol Isopropilico Caneca X55 </v>
          </cell>
        </row>
        <row r="2759">
          <cell r="F2759" t="str">
            <v xml:space="preserve">Alcohol Isopropilico *** Repetido </v>
          </cell>
        </row>
        <row r="2760">
          <cell r="F2760" t="str">
            <v>Blankrola</v>
          </cell>
        </row>
        <row r="2761">
          <cell r="F2761" t="str">
            <v>Thinner</v>
          </cell>
        </row>
        <row r="2762">
          <cell r="F2762" t="str">
            <v>Offset In Roller Desensitizer Abdick</v>
          </cell>
        </row>
        <row r="2763">
          <cell r="F2763" t="str">
            <v>Removedor Gestetner</v>
          </cell>
        </row>
        <row r="2764">
          <cell r="F2764" t="str">
            <v>Removedor Ricofax</v>
          </cell>
        </row>
        <row r="2765">
          <cell r="F2765" t="str">
            <v xml:space="preserve">Revelador Kodalith Fotografias </v>
          </cell>
        </row>
        <row r="2766">
          <cell r="F2766" t="str">
            <v xml:space="preserve">Revelador Negativo Para Planchas </v>
          </cell>
        </row>
        <row r="2767">
          <cell r="F2767" t="str">
            <v>Revelador Negativo Ricofax (1Kl)</v>
          </cell>
        </row>
        <row r="2768">
          <cell r="F2768" t="str">
            <v xml:space="preserve">Revelador Negativo Superlith </v>
          </cell>
        </row>
        <row r="2769">
          <cell r="F2769" t="str">
            <v xml:space="preserve">Revelador Fotocomponedora </v>
          </cell>
        </row>
        <row r="2770">
          <cell r="F2770" t="str">
            <v xml:space="preserve">Revelador Negativo Planchas Kodak </v>
          </cell>
        </row>
        <row r="2771">
          <cell r="F2771" t="str">
            <v xml:space="preserve">Revelador Negativo Planchas Kodak </v>
          </cell>
        </row>
        <row r="2772">
          <cell r="F2772" t="str">
            <v xml:space="preserve">Revelador Negativo Planchas Ref. </v>
          </cell>
        </row>
        <row r="2773">
          <cell r="F2773" t="str">
            <v xml:space="preserve">Revelador Negativo Para Pelicula </v>
          </cell>
        </row>
        <row r="2774">
          <cell r="F2774" t="str">
            <v xml:space="preserve">Revelador Positivo Para Planchas </v>
          </cell>
        </row>
        <row r="2775">
          <cell r="F2775" t="str">
            <v xml:space="preserve">Revelador Pelicula Camara Ref. </v>
          </cell>
        </row>
        <row r="2776">
          <cell r="F2776" t="str">
            <v>Revelador Tack Wash Adhesive</v>
          </cell>
        </row>
        <row r="2777">
          <cell r="F2777" t="str">
            <v xml:space="preserve">Revelador Negativo Para Planchas </v>
          </cell>
        </row>
        <row r="2778">
          <cell r="F2778" t="str">
            <v xml:space="preserve">Revelador De Planchas Negativas </v>
          </cell>
        </row>
        <row r="2779">
          <cell r="F2779" t="str">
            <v xml:space="preserve">Revelador Para Planchas Negativas </v>
          </cell>
        </row>
        <row r="2780">
          <cell r="F2780" t="str">
            <v xml:space="preserve">Revelador Para Procesador Loge </v>
          </cell>
        </row>
        <row r="2781">
          <cell r="F2781" t="str">
            <v>Revelador Para Planchas Negativas</v>
          </cell>
        </row>
        <row r="2782">
          <cell r="F2782" t="str">
            <v>Ferricianuro De Potasio</v>
          </cell>
        </row>
        <row r="2783">
          <cell r="F2783" t="str">
            <v xml:space="preserve">Fijador Dupont Fotocomponedora </v>
          </cell>
        </row>
        <row r="2784">
          <cell r="F2784" t="str">
            <v>Fijador Kodak Ra-3000</v>
          </cell>
        </row>
        <row r="2785">
          <cell r="F2785" t="str">
            <v xml:space="preserve">Offset In Roller Conditioner </v>
          </cell>
        </row>
        <row r="2786">
          <cell r="F2786" t="str">
            <v>Fijador Para Procesador Loge Line</v>
          </cell>
        </row>
        <row r="2787">
          <cell r="F2787" t="str">
            <v>Fijador Artistico En Spray</v>
          </cell>
        </row>
        <row r="2788">
          <cell r="F2788" t="str">
            <v xml:space="preserve">Solucion Ricoh Para Plancha </v>
          </cell>
        </row>
        <row r="2789">
          <cell r="F2789" t="str">
            <v xml:space="preserve">Solucion Fuente Concentrada </v>
          </cell>
        </row>
        <row r="2790">
          <cell r="F2790" t="str">
            <v>Solucion Fuente Ref-40</v>
          </cell>
        </row>
        <row r="2791">
          <cell r="F2791" t="str">
            <v>Solucion Fuente Ref-Fs045</v>
          </cell>
        </row>
        <row r="2792">
          <cell r="F2792" t="str">
            <v>Solucion Fuente Ref-Kcp-8416.</v>
          </cell>
        </row>
        <row r="2793">
          <cell r="F2793" t="str">
            <v xml:space="preserve">Solucion Fuente Kodak Clean Print X </v>
          </cell>
        </row>
        <row r="2794">
          <cell r="F2794" t="str">
            <v>Solucion Fuente Ref-Qs-125.</v>
          </cell>
        </row>
        <row r="2795">
          <cell r="F2795" t="str">
            <v>Solucion Fuente Versi Varn</v>
          </cell>
        </row>
        <row r="2796">
          <cell r="F2796" t="str">
            <v>Varn Revitol</v>
          </cell>
        </row>
        <row r="2797">
          <cell r="F2797" t="str">
            <v>Glicerina (No Utilizar)</v>
          </cell>
        </row>
        <row r="2798">
          <cell r="F2798" t="str">
            <v>Glicerina</v>
          </cell>
        </row>
        <row r="2799">
          <cell r="F2799" t="str">
            <v>Brillametal</v>
          </cell>
        </row>
        <row r="2800">
          <cell r="F2800" t="str">
            <v>Glicerina</v>
          </cell>
        </row>
        <row r="2801">
          <cell r="F2801" t="str">
            <v>Glicerina</v>
          </cell>
        </row>
        <row r="2802">
          <cell r="F2802" t="str">
            <v>PETROLEO Y COMBUSTIBLES DERIVADOS EXENTO</v>
          </cell>
        </row>
        <row r="2804">
          <cell r="F2804" t="str">
            <v>PETROLEO,DERIVADOS Y AFINES</v>
          </cell>
        </row>
        <row r="2805">
          <cell r="F2805" t="str">
            <v xml:space="preserve">PETROLEO Y COMBUSTIBLES </v>
          </cell>
        </row>
        <row r="2806">
          <cell r="F2806" t="str">
            <v>Gasolina Parque Automotor</v>
          </cell>
        </row>
        <row r="2807">
          <cell r="F2807" t="str">
            <v>A.C.P.M</v>
          </cell>
        </row>
        <row r="2808">
          <cell r="F2808" t="str">
            <v>Petroleo Caneca X 55 Galones</v>
          </cell>
        </row>
        <row r="2809">
          <cell r="F2809" t="str">
            <v>UTILES Y ACCESORIOS ASEO</v>
          </cell>
        </row>
        <row r="2810">
          <cell r="F2810" t="str">
            <v>PRODUCTOS DETERGENTES</v>
          </cell>
        </row>
        <row r="2811">
          <cell r="F2811" t="str">
            <v>PRODUCTOS LIMPIADORES</v>
          </cell>
        </row>
        <row r="2812">
          <cell r="F2812" t="str">
            <v>PRODUCTOS HIGIENICOS</v>
          </cell>
        </row>
        <row r="2813">
          <cell r="F2813" t="str">
            <v xml:space="preserve">PRODUCTOS AMBIENTADORES, </v>
          </cell>
        </row>
        <row r="2814">
          <cell r="F2814" t="str">
            <v>VIVERES Y RANCHO</v>
          </cell>
        </row>
        <row r="2815">
          <cell r="F2815" t="str">
            <v xml:space="preserve">PRODUCTOS PARA </v>
          </cell>
        </row>
        <row r="2816">
          <cell r="F2816" t="str">
            <v xml:space="preserve">UTILES Y ACCESORIOS PARA </v>
          </cell>
        </row>
        <row r="2817">
          <cell r="F2817" t="str">
            <v>Filtros Para Caretas De Proteccion</v>
          </cell>
        </row>
        <row r="2818">
          <cell r="F2818" t="str">
            <v>Franela En Retal X Kilo</v>
          </cell>
        </row>
        <row r="2819">
          <cell r="F2819" t="str">
            <v>Aros Para Greca</v>
          </cell>
        </row>
        <row r="2820">
          <cell r="F2820" t="str">
            <v>Repuesto Para Thermos</v>
          </cell>
        </row>
        <row r="2821">
          <cell r="F2821" t="str">
            <v>Filtros Para Greca De Libra</v>
          </cell>
        </row>
        <row r="2822">
          <cell r="F2822" t="str">
            <v xml:space="preserve">Filtros Desechables Para Cafeteras </v>
          </cell>
        </row>
        <row r="2823">
          <cell r="F2823" t="str">
            <v xml:space="preserve">Filtros Desechables Para Cafeteras </v>
          </cell>
        </row>
        <row r="2824">
          <cell r="F2824" t="str">
            <v xml:space="preserve">Chupas Con Sus Resortes Para </v>
          </cell>
        </row>
        <row r="2825">
          <cell r="F2825" t="str">
            <v>Chupas Para Greca</v>
          </cell>
        </row>
        <row r="2826">
          <cell r="F2826" t="str">
            <v>Churrusco Para Tubo Nivel Greca</v>
          </cell>
        </row>
        <row r="2827">
          <cell r="F2827" t="str">
            <v>Bayetilla</v>
          </cell>
        </row>
        <row r="2828">
          <cell r="F2828" t="str">
            <v>Baldes Plasticos</v>
          </cell>
        </row>
        <row r="2829">
          <cell r="F2829" t="str">
            <v>Tapete Para Baño</v>
          </cell>
        </row>
        <row r="2830">
          <cell r="F2830" t="str">
            <v xml:space="preserve">Cepillo De Mano Para Lavar Llantas, </v>
          </cell>
        </row>
        <row r="2831">
          <cell r="F2831" t="str">
            <v xml:space="preserve">Escoba Para Lavar Autos (No </v>
          </cell>
        </row>
        <row r="2832">
          <cell r="F2832" t="str">
            <v xml:space="preserve">Cepillo Para Lavar Llantas Base En </v>
          </cell>
        </row>
        <row r="2833">
          <cell r="F2833" t="str">
            <v xml:space="preserve">Cepillo De Mano Base En Madera </v>
          </cell>
        </row>
        <row r="2834">
          <cell r="F2834" t="str">
            <v>Cepillo De Mano Base Plastica</v>
          </cell>
        </row>
        <row r="2835">
          <cell r="F2835" t="str">
            <v>Escobas Para Lavar Autos</v>
          </cell>
        </row>
        <row r="2836">
          <cell r="F2836" t="str">
            <v>Tapaoidos De Caucho</v>
          </cell>
        </row>
        <row r="2837">
          <cell r="F2837" t="str">
            <v>Tapoidos De Caucho</v>
          </cell>
        </row>
        <row r="2838">
          <cell r="F2838" t="str">
            <v>Careta Protectora De Ojoss</v>
          </cell>
        </row>
        <row r="2839">
          <cell r="F2839" t="str">
            <v>Canasta Plastica Con Manija</v>
          </cell>
        </row>
        <row r="2840">
          <cell r="F2840" t="str">
            <v>Protector Auditivo</v>
          </cell>
        </row>
        <row r="2841">
          <cell r="F2841" t="str">
            <v>Protector Respiratorio</v>
          </cell>
        </row>
        <row r="2842">
          <cell r="F2842" t="str">
            <v xml:space="preserve">Cartucho Para Respirador Vapores </v>
          </cell>
        </row>
        <row r="2843">
          <cell r="F2843" t="str">
            <v>Grata Acerada</v>
          </cell>
        </row>
        <row r="2844">
          <cell r="F2844" t="str">
            <v>Vasos De Cristal</v>
          </cell>
        </row>
        <row r="2845">
          <cell r="F2845" t="str">
            <v>Vasos Plasticos (No Utilizar)</v>
          </cell>
        </row>
        <row r="2846">
          <cell r="F2846" t="str">
            <v>Vasos 7 Onzas Plasticos</v>
          </cell>
        </row>
        <row r="2847">
          <cell r="F2847" t="str">
            <v xml:space="preserve">Vasos De Cristal 8 Onzas Grandes </v>
          </cell>
        </row>
        <row r="2848">
          <cell r="F2848" t="str">
            <v xml:space="preserve">Vasos Desechable Para Tinto Caja X </v>
          </cell>
        </row>
        <row r="2849">
          <cell r="F2849" t="str">
            <v>Thermo De 1 Litro</v>
          </cell>
        </row>
        <row r="2850">
          <cell r="F2850" t="str">
            <v xml:space="preserve">Mezcladores Para Cafe Redondos </v>
          </cell>
        </row>
        <row r="2851">
          <cell r="F2851" t="str">
            <v>Bases Para Vasos Desechables</v>
          </cell>
        </row>
        <row r="2852">
          <cell r="F2852" t="str">
            <v>Plato Tortero</v>
          </cell>
        </row>
        <row r="2853">
          <cell r="F2853" t="str">
            <v>Cuchara Metalica Para Tinto</v>
          </cell>
        </row>
        <row r="2854">
          <cell r="F2854" t="str">
            <v>Destapador Metalico</v>
          </cell>
        </row>
        <row r="2855">
          <cell r="F2855" t="str">
            <v>Tenedor Metalico Grande</v>
          </cell>
        </row>
        <row r="2856">
          <cell r="F2856" t="str">
            <v>Tenedor Metalico Pequeño</v>
          </cell>
        </row>
        <row r="2857">
          <cell r="F2857" t="str">
            <v>Copa Champañeras</v>
          </cell>
        </row>
        <row r="2858">
          <cell r="F2858" t="str">
            <v>Pocillos Tinteros</v>
          </cell>
        </row>
        <row r="2859">
          <cell r="F2859" t="str">
            <v>Pocillo Y Plato Para Tinto</v>
          </cell>
        </row>
        <row r="2860">
          <cell r="F2860" t="str">
            <v>Bandeja En Aluminio</v>
          </cell>
        </row>
        <row r="2861">
          <cell r="F2861" t="str">
            <v>Bandeja Metalica</v>
          </cell>
        </row>
        <row r="2862">
          <cell r="F2862" t="str">
            <v>Copa Para Vino Blanco</v>
          </cell>
        </row>
        <row r="2863">
          <cell r="F2863" t="str">
            <v>Copa Para Vino Tinto</v>
          </cell>
        </row>
        <row r="2864">
          <cell r="F2864" t="str">
            <v>Copa De Vino Para Agua</v>
          </cell>
        </row>
        <row r="2865">
          <cell r="F2865" t="str">
            <v>Pala En Aluminio</v>
          </cell>
        </row>
        <row r="2866">
          <cell r="F2866" t="str">
            <v>Pinza En Aluminio</v>
          </cell>
        </row>
        <row r="2867">
          <cell r="F2867" t="str">
            <v>Platos Hondos Ceramica Blanca</v>
          </cell>
        </row>
        <row r="2868">
          <cell r="F2868" t="str">
            <v>Platos Pandos Ceramica Blanca</v>
          </cell>
        </row>
        <row r="2869">
          <cell r="F2869" t="str">
            <v xml:space="preserve">Tazas Hondas En Porcelana Color </v>
          </cell>
        </row>
        <row r="2870">
          <cell r="F2870" t="str">
            <v>Tenedor En Acero Inoxidable</v>
          </cell>
        </row>
        <row r="2871">
          <cell r="F2871" t="str">
            <v>Vaso De Cristal</v>
          </cell>
        </row>
        <row r="2872">
          <cell r="F2872" t="str">
            <v>Vaso Roco En Vidrio</v>
          </cell>
        </row>
        <row r="2873">
          <cell r="F2873" t="str">
            <v>Colador 14 Cms Poliest.</v>
          </cell>
        </row>
        <row r="2874">
          <cell r="F2874" t="str">
            <v xml:space="preserve">Plato Y Pocillo Para Tinto (No </v>
          </cell>
        </row>
        <row r="2875">
          <cell r="F2875" t="str">
            <v>Vaso Cristal Liso Grande</v>
          </cell>
        </row>
        <row r="2876">
          <cell r="F2876" t="str">
            <v>Vaso Cristal Liso Mediano</v>
          </cell>
        </row>
        <row r="2877">
          <cell r="F2877" t="str">
            <v>Tarro Plastico Litro</v>
          </cell>
        </row>
        <row r="2878">
          <cell r="F2878" t="str">
            <v>Recipiente Plastico 4000 Cc</v>
          </cell>
        </row>
        <row r="2879">
          <cell r="F2879" t="str">
            <v>Garrafa En Plastico De 5 Galones</v>
          </cell>
        </row>
        <row r="2880">
          <cell r="F2880" t="str">
            <v xml:space="preserve">Envase Cilindrico Campana Pet </v>
          </cell>
        </row>
        <row r="2881">
          <cell r="F2881" t="str">
            <v>PRODUCTOS DETERGENTES</v>
          </cell>
        </row>
        <row r="2883">
          <cell r="F2883" t="str">
            <v xml:space="preserve">Detergente En Polvo Marca Top, </v>
          </cell>
        </row>
        <row r="2884">
          <cell r="F2884" t="str">
            <v xml:space="preserve">Detergente En Polvo Bolsa X250 </v>
          </cell>
        </row>
        <row r="2885">
          <cell r="F2885" t="str">
            <v>PRODUCTOS LIMPIADORES</v>
          </cell>
        </row>
        <row r="2887">
          <cell r="F2887" t="str">
            <v>Limpiador Planchas Negativas 3M</v>
          </cell>
        </row>
        <row r="2888">
          <cell r="F2888" t="str">
            <v>Polvo Antirrepinte R-23</v>
          </cell>
        </row>
        <row r="2889">
          <cell r="F2889" t="str">
            <v xml:space="preserve">Limpiador De Rodillos Y Mantillas </v>
          </cell>
        </row>
        <row r="2890">
          <cell r="F2890" t="str">
            <v xml:space="preserve">Limpiador Removedor Para </v>
          </cell>
        </row>
        <row r="2891">
          <cell r="F2891" t="str">
            <v xml:space="preserve">Limpiador De Rodillos Y Mantillas </v>
          </cell>
        </row>
        <row r="2892">
          <cell r="F2892" t="str">
            <v>Limpiador Policlean</v>
          </cell>
        </row>
        <row r="2893">
          <cell r="F2893" t="str">
            <v>PRODUCTOS HIGIENICOS</v>
          </cell>
        </row>
        <row r="2895">
          <cell r="F2895" t="str">
            <v xml:space="preserve">Tapabocas Triple Tela Azul Con </v>
          </cell>
        </row>
        <row r="2896">
          <cell r="F2896" t="str">
            <v>Toallas Para Manos (No Utilizar)</v>
          </cell>
        </row>
        <row r="2897">
          <cell r="F2897" t="str">
            <v xml:space="preserve">Tela De Toalla Color Blanco (No </v>
          </cell>
        </row>
        <row r="2898">
          <cell r="F2898" t="str">
            <v>Tela De Toalla Color Blanco</v>
          </cell>
        </row>
        <row r="2899">
          <cell r="F2899" t="str">
            <v>VIVERES Y RANCHO</v>
          </cell>
        </row>
        <row r="2901">
          <cell r="F2901" t="str">
            <v xml:space="preserve">Cera Vista Simoniz X 225 Gramos </v>
          </cell>
        </row>
        <row r="2902">
          <cell r="F2902" t="str">
            <v xml:space="preserve">Silicona Marca Tortuga X 10 0Nzas </v>
          </cell>
        </row>
        <row r="2903">
          <cell r="F2903" t="str">
            <v xml:space="preserve">Ambientador Ruleta Marca Simoniz </v>
          </cell>
        </row>
        <row r="2904">
          <cell r="F2904" t="str">
            <v xml:space="preserve">Rubi Blanco En Crema X 255 Cm3 </v>
          </cell>
        </row>
        <row r="2905">
          <cell r="F2905" t="str">
            <v>Ambientador Ruleta</v>
          </cell>
        </row>
        <row r="2906">
          <cell r="F2906" t="str">
            <v>Cera Vista X 225 Gramos</v>
          </cell>
        </row>
        <row r="2907">
          <cell r="F2907" t="str">
            <v>Rubi Blanco Crema X 255 Cm3</v>
          </cell>
        </row>
        <row r="2908">
          <cell r="F2908" t="str">
            <v>Silicona Rally</v>
          </cell>
        </row>
        <row r="2909">
          <cell r="F2909" t="str">
            <v>Cera Simonix</v>
          </cell>
        </row>
        <row r="2910">
          <cell r="F2910" t="str">
            <v>ARTÍCULOS MÉDICOS</v>
          </cell>
        </row>
        <row r="2912">
          <cell r="F2912" t="str">
            <v>Algodon</v>
          </cell>
        </row>
        <row r="2913">
          <cell r="F2913" t="str">
            <v>Isodine Espuma</v>
          </cell>
        </row>
        <row r="2914">
          <cell r="F2914" t="str">
            <v>Isodine Solucion</v>
          </cell>
        </row>
        <row r="2915">
          <cell r="F2915" t="str">
            <v>Buscapina Compuesta</v>
          </cell>
        </row>
        <row r="2916">
          <cell r="F2916" t="str">
            <v>Alivium F.</v>
          </cell>
        </row>
        <row r="2917">
          <cell r="F2917" t="str">
            <v>Ibuprofeno 400 Mg</v>
          </cell>
        </row>
        <row r="2918">
          <cell r="F2918" t="str">
            <v>Mebucaina Pastillas</v>
          </cell>
        </row>
        <row r="2919">
          <cell r="F2919" t="str">
            <v>Feldene Gel 40 Grs</v>
          </cell>
        </row>
        <row r="2920">
          <cell r="F2920" t="str">
            <v>Dolex Tabletas</v>
          </cell>
        </row>
        <row r="2921">
          <cell r="F2921" t="str">
            <v>Curas</v>
          </cell>
        </row>
        <row r="2922">
          <cell r="F2922" t="str">
            <v>Esparadrapo Micropore</v>
          </cell>
        </row>
        <row r="2923">
          <cell r="F2923" t="str">
            <v>Aspirina Efervescente</v>
          </cell>
        </row>
        <row r="2924">
          <cell r="F2924" t="str">
            <v>Guantes De Cirugia</v>
          </cell>
        </row>
        <row r="2925">
          <cell r="F2925" t="str">
            <v>Algod0N 25 Gramos</v>
          </cell>
        </row>
        <row r="2926">
          <cell r="F2926" t="str">
            <v>Alcohol Antiseptico</v>
          </cell>
        </row>
        <row r="2927">
          <cell r="F2927" t="str">
            <v>Alka Seltzer</v>
          </cell>
        </row>
        <row r="2928">
          <cell r="F2928" t="str">
            <v>Gasa</v>
          </cell>
        </row>
        <row r="2929">
          <cell r="F2929" t="str">
            <v>Advil</v>
          </cell>
        </row>
        <row r="2930">
          <cell r="F2930" t="str">
            <v>Gotas Lacrimales</v>
          </cell>
        </row>
        <row r="2931">
          <cell r="F2931" t="str">
            <v>Milanta Pastillas</v>
          </cell>
        </row>
        <row r="2932">
          <cell r="F2932" t="str">
            <v>Aspirina X100 Tabletas</v>
          </cell>
        </row>
        <row r="2933">
          <cell r="F2933" t="str">
            <v>Lomotil</v>
          </cell>
        </row>
        <row r="2934">
          <cell r="F2934" t="str">
            <v>Noxpirin Ultra</v>
          </cell>
        </row>
        <row r="2935">
          <cell r="F2935" t="str">
            <v>Sulfaplata X 30 Gramos</v>
          </cell>
        </row>
        <row r="2936">
          <cell r="F2936" t="str">
            <v>Termometro Oral</v>
          </cell>
        </row>
        <row r="2937">
          <cell r="F2937" t="str">
            <v>Vendas Supertex</v>
          </cell>
        </row>
        <row r="2938">
          <cell r="F2938" t="str">
            <v>Bajalenguas</v>
          </cell>
        </row>
        <row r="2939">
          <cell r="F2939" t="str">
            <v>Guantes Esteril</v>
          </cell>
        </row>
        <row r="2940">
          <cell r="F2940" t="str">
            <v>Aplicadores De Algodon</v>
          </cell>
        </row>
        <row r="2941">
          <cell r="F2941" t="str">
            <v xml:space="preserve">Vendas Elasticas De 4 Pulgadas De </v>
          </cell>
        </row>
        <row r="2942">
          <cell r="F2942" t="str">
            <v>Copitos En Madera</v>
          </cell>
        </row>
        <row r="2943">
          <cell r="F2943" t="str">
            <v>Decadron Gotas Oftalmicas</v>
          </cell>
        </row>
        <row r="2944">
          <cell r="F2944" t="str">
            <v>Esparadrapo Mediano</v>
          </cell>
        </row>
        <row r="2945">
          <cell r="F2945" t="str">
            <v>Isodine Espuma</v>
          </cell>
        </row>
        <row r="2946">
          <cell r="F2946" t="str">
            <v>Alcohol Mediano</v>
          </cell>
        </row>
        <row r="2947">
          <cell r="F2947" t="str">
            <v>Alcohol Pequeño</v>
          </cell>
        </row>
        <row r="2948">
          <cell r="F2948" t="str">
            <v>Apositos Para Ojos</v>
          </cell>
        </row>
        <row r="2949">
          <cell r="F2949" t="str">
            <v>Suero Fisiologico</v>
          </cell>
        </row>
        <row r="2950">
          <cell r="F2950" t="str">
            <v>Copitos</v>
          </cell>
        </row>
        <row r="2951">
          <cell r="F2951" t="str">
            <v>Ditopax X50 Tabletas</v>
          </cell>
        </row>
        <row r="2952">
          <cell r="F2952" t="str">
            <v>Acetaminofen</v>
          </cell>
        </row>
        <row r="2953">
          <cell r="F2953" t="str">
            <v>Piroxican</v>
          </cell>
        </row>
        <row r="2954">
          <cell r="F2954" t="str">
            <v>Algodon Cirufax X Libra</v>
          </cell>
        </row>
        <row r="2955">
          <cell r="F2955" t="str">
            <v>PRENDAS DE VESTIR</v>
          </cell>
        </row>
        <row r="2957">
          <cell r="F2957" t="str">
            <v>Falda Para Dama</v>
          </cell>
        </row>
        <row r="2958">
          <cell r="F2958" t="str">
            <v xml:space="preserve">Falda En Chalis Para Dama (No </v>
          </cell>
        </row>
        <row r="2959">
          <cell r="F2959" t="str">
            <v>Faldas Azules Con Rayas Blancas</v>
          </cell>
        </row>
        <row r="2960">
          <cell r="F2960" t="str">
            <v xml:space="preserve">Falda Azul Con Rayas Blanca (Talla </v>
          </cell>
        </row>
        <row r="2961">
          <cell r="F2961" t="str">
            <v>Camisa Para Hombre</v>
          </cell>
        </row>
        <row r="2962">
          <cell r="F2962" t="str">
            <v>Camisa Para Hombre (No Utilizar)</v>
          </cell>
        </row>
        <row r="2963">
          <cell r="F2963" t="str">
            <v xml:space="preserve">Camiseta Cuello Redondo En </v>
          </cell>
        </row>
        <row r="2964">
          <cell r="F2964" t="str">
            <v xml:space="preserve">Camiseta Cuello Redondo En </v>
          </cell>
        </row>
        <row r="2965">
          <cell r="F2965" t="str">
            <v xml:space="preserve">Camiseta Blanca Tipo Polo Con </v>
          </cell>
        </row>
        <row r="2966">
          <cell r="F2966" t="str">
            <v xml:space="preserve">Camisetas Cuello Redondo En </v>
          </cell>
        </row>
        <row r="2967">
          <cell r="F2967" t="str">
            <v xml:space="preserve">Blusas Para Dama (Trabajo) (No </v>
          </cell>
        </row>
        <row r="2968">
          <cell r="F2968" t="str">
            <v xml:space="preserve">Blusas En Chalis Para Dama (No </v>
          </cell>
        </row>
        <row r="2969">
          <cell r="F2969" t="str">
            <v>Blusas Para Dama En Seda</v>
          </cell>
        </row>
        <row r="2970">
          <cell r="F2970" t="str">
            <v xml:space="preserve">Blusas En Dacron Para Dama (No </v>
          </cell>
        </row>
        <row r="2971">
          <cell r="F2971" t="str">
            <v>Vestido Sastre Para Dama</v>
          </cell>
        </row>
        <row r="2972">
          <cell r="F2972" t="str">
            <v>Vestido En Paño Para Hombre</v>
          </cell>
        </row>
        <row r="2973">
          <cell r="F2973" t="str">
            <v xml:space="preserve">Vestido Sastre Para Dama En Tres </v>
          </cell>
        </row>
        <row r="2974">
          <cell r="F2974" t="str">
            <v>Pantalon Para Dama</v>
          </cell>
        </row>
        <row r="2975">
          <cell r="F2975" t="str">
            <v>Pantalon Para Hombre</v>
          </cell>
        </row>
        <row r="2976">
          <cell r="F2976" t="str">
            <v>Buso Diferentes Colores</v>
          </cell>
        </row>
        <row r="2977">
          <cell r="F2977" t="str">
            <v>Gabardina</v>
          </cell>
        </row>
        <row r="2978">
          <cell r="F2978" t="str">
            <v>ACCESORIOS PARA VESTUARIO</v>
          </cell>
        </row>
        <row r="2980">
          <cell r="F2980" t="str">
            <v>Cinturon Protector De Columna</v>
          </cell>
        </row>
        <row r="2981">
          <cell r="F2981" t="str">
            <v>Corbatas Para Caballero</v>
          </cell>
        </row>
        <row r="2982">
          <cell r="F2982" t="str">
            <v xml:space="preserve">Morral Negro (Documentos </v>
          </cell>
        </row>
        <row r="2983">
          <cell r="F2983" t="str">
            <v>PRENDAS DE TRABAJO Y PROTECCIÓN</v>
          </cell>
        </row>
        <row r="2985">
          <cell r="F2985" t="str">
            <v xml:space="preserve">Bata Tipo Electricista Con </v>
          </cell>
        </row>
        <row r="2986">
          <cell r="F2986" t="str">
            <v>Bata Tres Cuartos Oscura</v>
          </cell>
        </row>
        <row r="2987">
          <cell r="F2987" t="str">
            <v>Delantal Grande</v>
          </cell>
        </row>
        <row r="2988">
          <cell r="F2988" t="str">
            <v>Overol De Trabajo Enterizo</v>
          </cell>
        </row>
        <row r="2989">
          <cell r="F2989" t="str">
            <v>Petos En Tela</v>
          </cell>
        </row>
        <row r="2990">
          <cell r="F2990" t="str">
            <v>Gafas Protectoras Para La Vista</v>
          </cell>
        </row>
        <row r="2991">
          <cell r="F2991" t="str">
            <v>Guante Algodon E Hilaza Pvc</v>
          </cell>
        </row>
        <row r="2992">
          <cell r="F2992" t="str">
            <v>Guantes Blancos</v>
          </cell>
        </row>
        <row r="2993">
          <cell r="F2993" t="str">
            <v>Guantes Industriales Electricista</v>
          </cell>
        </row>
        <row r="2994">
          <cell r="F2994" t="str">
            <v>Muñecas Para Uso Del Mouse</v>
          </cell>
        </row>
        <row r="2995">
          <cell r="F2995" t="str">
            <v>CALZADO</v>
          </cell>
        </row>
        <row r="2997">
          <cell r="F2997" t="str">
            <v>Zapatos Para Hombre</v>
          </cell>
        </row>
        <row r="2998">
          <cell r="F2998" t="str">
            <v>Zapatos Para Dama</v>
          </cell>
        </row>
        <row r="2999">
          <cell r="F2999" t="str">
            <v>Botas Campesinas (No Utilizar)</v>
          </cell>
        </row>
        <row r="3000">
          <cell r="F3000" t="str">
            <v>Bota En Cuero Media Caña</v>
          </cell>
        </row>
        <row r="3001">
          <cell r="F3001" t="str">
            <v>Bota Dielectrica</v>
          </cell>
        </row>
        <row r="3002">
          <cell r="F3002" t="str">
            <v>Botas De Seguridad</v>
          </cell>
        </row>
        <row r="3003">
          <cell r="F3003" t="str">
            <v>ARTICULO INSTITUCIONAL Y PROMOCIONAL</v>
          </cell>
        </row>
        <row r="3005">
          <cell r="F3005" t="str">
            <v xml:space="preserve">Medalla En Crisol Oro, Plata Y </v>
          </cell>
        </row>
        <row r="3006">
          <cell r="F3006" t="str">
            <v xml:space="preserve">Cinta Acrilica, Con Rosquetas Para </v>
          </cell>
        </row>
        <row r="3007">
          <cell r="F3007" t="str">
            <v>Angeles En Pasta</v>
          </cell>
        </row>
        <row r="3008">
          <cell r="F3008" t="str">
            <v>INCENTIVOS, BONOS Y TARJETAS</v>
          </cell>
        </row>
        <row r="3010">
          <cell r="F3010" t="str">
            <v>Aromaticas</v>
          </cell>
        </row>
        <row r="3011">
          <cell r="F3011" t="str">
            <v>Azucar Dietetico</v>
          </cell>
        </row>
        <row r="3012">
          <cell r="F3012" t="str">
            <v>Azucar (Bolsa Por 200 Sobres)</v>
          </cell>
        </row>
        <row r="3013">
          <cell r="F3013" t="str">
            <v>Cafe</v>
          </cell>
        </row>
        <row r="3014">
          <cell r="F3014" t="str">
            <v>Te</v>
          </cell>
        </row>
        <row r="3015">
          <cell r="F3015" t="str">
            <v>DECORACIONES Y ARTICULOS PARA FESTIVIDAD</v>
          </cell>
        </row>
        <row r="3017">
          <cell r="F3017" t="str">
            <v>Pie De Arbol</v>
          </cell>
        </row>
        <row r="3018">
          <cell r="F3018" t="str">
            <v>Cadena De Arbol</v>
          </cell>
        </row>
        <row r="3019">
          <cell r="F3019" t="str">
            <v>Instalacion Colores</v>
          </cell>
        </row>
        <row r="3020">
          <cell r="F3020" t="str">
            <v>Moño En Costal Dorados</v>
          </cell>
        </row>
        <row r="3021">
          <cell r="F3021" t="str">
            <v>EDIFICACIONES -LOCALES</v>
          </cell>
        </row>
        <row r="3023">
          <cell r="F3023" t="str">
            <v>LOCALES</v>
          </cell>
        </row>
        <row r="3024">
          <cell r="F3024" t="str">
            <v>Local</v>
          </cell>
        </row>
        <row r="3025">
          <cell r="F3025" t="str">
            <v>EDIFICACIONES OFICINAS</v>
          </cell>
        </row>
        <row r="3027">
          <cell r="F3027" t="str">
            <v>OFICINAS</v>
          </cell>
        </row>
        <row r="3028">
          <cell r="F3028" t="str">
            <v>Oficina</v>
          </cell>
        </row>
        <row r="3029">
          <cell r="F3029" t="str">
            <v>EDIFICIOS Y CASAS   -EDIFICACIONES</v>
          </cell>
        </row>
        <row r="3031">
          <cell r="F3031" t="str">
            <v>EDIFICIOS Y CASAS</v>
          </cell>
        </row>
        <row r="3032">
          <cell r="F3032" t="str">
            <v>Edificio</v>
          </cell>
        </row>
        <row r="3033">
          <cell r="F3033" t="str">
            <v>EQUIPO DE COMPUTACION</v>
          </cell>
        </row>
        <row r="3035">
          <cell r="F3035" t="str">
            <v xml:space="preserve">SERVIDORES O EQUIPOS DE </v>
          </cell>
        </row>
        <row r="3036">
          <cell r="F3036" t="str">
            <v>Servidor</v>
          </cell>
        </row>
        <row r="3037">
          <cell r="F3037" t="str">
            <v xml:space="preserve">DESKTOPS O EQUIPOS DE </v>
          </cell>
        </row>
        <row r="3038">
          <cell r="F3038" t="str">
            <v>Monitor</v>
          </cell>
        </row>
        <row r="3039">
          <cell r="F3039" t="str">
            <v>Computador</v>
          </cell>
        </row>
        <row r="3040">
          <cell r="F3040" t="str">
            <v>Cpu</v>
          </cell>
        </row>
        <row r="3041">
          <cell r="F3041" t="str">
            <v xml:space="preserve">NOTEBOOKS O EQUIPOS </v>
          </cell>
        </row>
        <row r="3042">
          <cell r="F3042" t="str">
            <v>Computador Portatil</v>
          </cell>
        </row>
        <row r="3043">
          <cell r="F3043" t="str">
            <v xml:space="preserve">NETBOOKS O EQUIPOS </v>
          </cell>
        </row>
        <row r="3044">
          <cell r="F3044" t="str">
            <v xml:space="preserve">EQUIPOS DE IMPRESIÓN Y </v>
          </cell>
        </row>
        <row r="3045">
          <cell r="F3045" t="str">
            <v>Impresora</v>
          </cell>
        </row>
        <row r="3046">
          <cell r="F3046" t="str">
            <v>Scanner</v>
          </cell>
        </row>
        <row r="3047">
          <cell r="F3047" t="str">
            <v xml:space="preserve">OTROS DISPOSITIVOS </v>
          </cell>
        </row>
        <row r="3048">
          <cell r="F3048" t="str">
            <v>Tablero Interactivo</v>
          </cell>
        </row>
        <row r="3049">
          <cell r="F3049" t="str">
            <v>Ups</v>
          </cell>
        </row>
        <row r="3050">
          <cell r="F3050" t="str">
            <v>Enrutador</v>
          </cell>
        </row>
        <row r="3051">
          <cell r="F3051" t="str">
            <v>Hub 3Com</v>
          </cell>
        </row>
        <row r="3052">
          <cell r="F3052" t="str">
            <v>Moddem</v>
          </cell>
        </row>
        <row r="3053">
          <cell r="F3053" t="str">
            <v>Super Stack</v>
          </cell>
        </row>
        <row r="3054">
          <cell r="F3054" t="str">
            <v>Estabilizador Supresor De Picos</v>
          </cell>
        </row>
        <row r="3055">
          <cell r="F3055" t="str">
            <v>Switch</v>
          </cell>
        </row>
        <row r="3056">
          <cell r="F3056" t="str">
            <v>Gateway</v>
          </cell>
        </row>
        <row r="3057">
          <cell r="F3057" t="str">
            <v>EQUIPO DE RECREACION Y DEPORTE</v>
          </cell>
        </row>
        <row r="3059">
          <cell r="F3059" t="str">
            <v>DOTACIONES</v>
          </cell>
        </row>
        <row r="3060">
          <cell r="F3060" t="str">
            <v>PRENDAS DE VESTIR Y CALZADO</v>
          </cell>
        </row>
        <row r="3061">
          <cell r="F3061" t="str">
            <v>ACCESORIOS PARA VESTUARIO</v>
          </cell>
        </row>
        <row r="3062">
          <cell r="F3062" t="str">
            <v xml:space="preserve">PRENDAS DE TRABAJO Y </v>
          </cell>
        </row>
        <row r="3063">
          <cell r="F3063" t="str">
            <v>CALZADO</v>
          </cell>
        </row>
        <row r="3064">
          <cell r="F3064" t="str">
            <v xml:space="preserve">PRODUCTOS PARA PROGRAMAS </v>
          </cell>
        </row>
        <row r="3065">
          <cell r="F3065" t="str">
            <v xml:space="preserve">REGALOS INSTITUCIONALES Y </v>
          </cell>
        </row>
        <row r="3066">
          <cell r="F3066" t="str">
            <v xml:space="preserve">INCENTIVOS, BONOS Y </v>
          </cell>
        </row>
        <row r="3067">
          <cell r="F3067" t="str">
            <v xml:space="preserve">DECORACIONES Y ARTICULOS </v>
          </cell>
        </row>
        <row r="3068">
          <cell r="F3068" t="str">
            <v>EQUIPO DE TRANSPORTE TRACCION ELEVACION</v>
          </cell>
        </row>
        <row r="3070">
          <cell r="F3070" t="str">
            <v>AUTOMOVILES</v>
          </cell>
        </row>
        <row r="3071">
          <cell r="F3071" t="str">
            <v>Camioneta</v>
          </cell>
        </row>
        <row r="3072">
          <cell r="F3072" t="str">
            <v>Vehiculo Tipo Sedan</v>
          </cell>
        </row>
        <row r="3073">
          <cell r="F3073" t="str">
            <v>ASCENSORES</v>
          </cell>
        </row>
        <row r="3074">
          <cell r="F3074" t="str">
            <v>EQUIPOS PARA AUTOMOVILES</v>
          </cell>
        </row>
        <row r="3075">
          <cell r="F3075" t="str">
            <v>Gato Hidraulico</v>
          </cell>
        </row>
        <row r="3076">
          <cell r="F3076" t="str">
            <v xml:space="preserve">OTROS EQUIPOS DE TRACCION </v>
          </cell>
        </row>
        <row r="3077">
          <cell r="F3077" t="str">
            <v>Garaventa</v>
          </cell>
        </row>
        <row r="3078">
          <cell r="F3078" t="str">
            <v>EQUIPO MEDICO Y CIENTIFICO MEDICO</v>
          </cell>
        </row>
        <row r="3080">
          <cell r="F3080" t="str">
            <v>INSTRUMENTAL MÉDICO</v>
          </cell>
        </row>
        <row r="3081">
          <cell r="F3081" t="str">
            <v>Tensiometro</v>
          </cell>
        </row>
        <row r="3082">
          <cell r="F3082" t="str">
            <v>Botiquin</v>
          </cell>
        </row>
        <row r="3083">
          <cell r="F3083" t="str">
            <v>Camilla</v>
          </cell>
        </row>
        <row r="3084">
          <cell r="F3084" t="str">
            <v>Compresor</v>
          </cell>
        </row>
        <row r="3085">
          <cell r="F3085" t="str">
            <v>Equipo De Rayos X</v>
          </cell>
        </row>
        <row r="3086">
          <cell r="F3086" t="str">
            <v>INSTRUMENTAL ODONTOLOGICO</v>
          </cell>
        </row>
        <row r="3087">
          <cell r="F3087" t="str">
            <v>Portamesa Instrumental</v>
          </cell>
        </row>
        <row r="3088">
          <cell r="F3088" t="str">
            <v>Unidad Odontologica</v>
          </cell>
        </row>
        <row r="3089">
          <cell r="F3089" t="str">
            <v>Vair</v>
          </cell>
        </row>
        <row r="3090">
          <cell r="F3090" t="str">
            <v>Horno Esterilizador</v>
          </cell>
        </row>
        <row r="3091">
          <cell r="F3091" t="str">
            <v>Lampara Rayo X</v>
          </cell>
        </row>
        <row r="3092">
          <cell r="F3092" t="str">
            <v>MOBILIARIO MEDICO</v>
          </cell>
        </row>
        <row r="3093">
          <cell r="F3093" t="str">
            <v>EQUIPO Y MAQUINARIA DE OFICINA</v>
          </cell>
        </row>
        <row r="3095">
          <cell r="F3095" t="str">
            <v xml:space="preserve">MAQUINARIA DE LECTORA </v>
          </cell>
        </row>
        <row r="3096">
          <cell r="F3096" t="str">
            <v>Lectora Optica</v>
          </cell>
        </row>
        <row r="3097">
          <cell r="F3097" t="str">
            <v>Aire Acondicionado</v>
          </cell>
        </row>
        <row r="3098">
          <cell r="F3098" t="str">
            <v>Bomba De Agua</v>
          </cell>
        </row>
        <row r="3099">
          <cell r="F3099" t="str">
            <v>Extractor De Humedad</v>
          </cell>
        </row>
        <row r="3100">
          <cell r="F3100" t="str">
            <v>Maquina Para Marmolina</v>
          </cell>
        </row>
        <row r="3101">
          <cell r="F3101" t="str">
            <v>Dispositivo De Control De Acceso</v>
          </cell>
        </row>
        <row r="3102">
          <cell r="F3102" t="str">
            <v>Andamio</v>
          </cell>
        </row>
        <row r="3103">
          <cell r="F3103" t="str">
            <v>Reflector</v>
          </cell>
        </row>
        <row r="3104">
          <cell r="F3104" t="str">
            <v xml:space="preserve">MAQUINARIA Y EQUIPO DE ASEO </v>
          </cell>
        </row>
        <row r="3105">
          <cell r="F3105" t="str">
            <v>Compresor</v>
          </cell>
        </row>
        <row r="3106">
          <cell r="F3106" t="str">
            <v>Cortadora De Disco</v>
          </cell>
        </row>
        <row r="3107">
          <cell r="F3107" t="str">
            <v>Escalera</v>
          </cell>
        </row>
        <row r="3108">
          <cell r="F3108" t="str">
            <v>Esmeril</v>
          </cell>
        </row>
        <row r="3109">
          <cell r="F3109" t="str">
            <v>Espejo Convexo</v>
          </cell>
        </row>
        <row r="3110">
          <cell r="F3110" t="str">
            <v>Panel De Control</v>
          </cell>
        </row>
        <row r="3111">
          <cell r="F3111" t="str">
            <v>Pinza Amperimetrica</v>
          </cell>
        </row>
        <row r="3112">
          <cell r="F3112" t="str">
            <v>Pistola De Impacto</v>
          </cell>
        </row>
        <row r="3113">
          <cell r="F3113" t="str">
            <v>Prensa De Banco</v>
          </cell>
        </row>
        <row r="3114">
          <cell r="F3114" t="str">
            <v>Pulidora De Disco</v>
          </cell>
        </row>
        <row r="3115">
          <cell r="F3115" t="str">
            <v>Taladro</v>
          </cell>
        </row>
        <row r="3116">
          <cell r="F3116" t="str">
            <v xml:space="preserve">MAQUINARIA Y EQUIPO DE </v>
          </cell>
        </row>
        <row r="3117">
          <cell r="F3117" t="str">
            <v>Bascula Electronica</v>
          </cell>
        </row>
        <row r="3118">
          <cell r="F3118" t="str">
            <v>Balanza</v>
          </cell>
        </row>
        <row r="3119">
          <cell r="F3119" t="str">
            <v>Zorra Metalica</v>
          </cell>
        </row>
        <row r="3120">
          <cell r="F3120" t="str">
            <v>Dataloger</v>
          </cell>
        </row>
        <row r="3121">
          <cell r="F3121" t="str">
            <v xml:space="preserve">EQUIPO Y MAQUINARIA DE </v>
          </cell>
        </row>
        <row r="3122">
          <cell r="F3122" t="str">
            <v>ACTIVOS FIJOS</v>
          </cell>
        </row>
        <row r="3123">
          <cell r="F3123" t="str">
            <v xml:space="preserve">BIENES ENTREGADOS A </v>
          </cell>
        </row>
        <row r="3124">
          <cell r="F3124" t="str">
            <v>EDIFICACIONES</v>
          </cell>
        </row>
        <row r="3125">
          <cell r="F3125" t="str">
            <v xml:space="preserve">EQUIPOS DE COMUNICACIÓN Y </v>
          </cell>
        </row>
        <row r="3126">
          <cell r="F3126" t="str">
            <v xml:space="preserve">EQUIPOS DE TRANSPORTE, </v>
          </cell>
        </row>
        <row r="3127">
          <cell r="F3127" t="str">
            <v>EQUIPO MÉDICO Y CIENTÍFICO</v>
          </cell>
        </row>
        <row r="3128">
          <cell r="F3128" t="str">
            <v>MAQUINARIA Y EQUIPO</v>
          </cell>
        </row>
        <row r="3129">
          <cell r="F3129" t="str">
            <v xml:space="preserve">MUEBLES, ENSERES Y EQUIPO </v>
          </cell>
        </row>
        <row r="3130">
          <cell r="F3130" t="str">
            <v>EQUIPOS DE COMUNICACION</v>
          </cell>
        </row>
        <row r="3132">
          <cell r="F3132" t="str">
            <v xml:space="preserve">EQUIPOS DE </v>
          </cell>
        </row>
        <row r="3133">
          <cell r="F3133" t="str">
            <v>Bloqueadores Telefonicos</v>
          </cell>
        </row>
        <row r="3134">
          <cell r="F3134" t="str">
            <v>Celular</v>
          </cell>
        </row>
        <row r="3135">
          <cell r="F3135" t="str">
            <v>Conmutador</v>
          </cell>
        </row>
        <row r="3136">
          <cell r="F3136" t="str">
            <v>Diadema</v>
          </cell>
        </row>
        <row r="3137">
          <cell r="F3137" t="str">
            <v>Fax</v>
          </cell>
        </row>
        <row r="3138">
          <cell r="F3138" t="str">
            <v>Telefono Inalambrico</v>
          </cell>
        </row>
        <row r="3139">
          <cell r="F3139" t="str">
            <v>Telefono Ip</v>
          </cell>
        </row>
        <row r="3140">
          <cell r="F3140" t="str">
            <v>Telefono De Utp</v>
          </cell>
        </row>
        <row r="3141">
          <cell r="F3141" t="str">
            <v xml:space="preserve">EQUIPOS DE COMUNICACIÓN </v>
          </cell>
        </row>
        <row r="3142">
          <cell r="F3142" t="str">
            <v>Citifono</v>
          </cell>
        </row>
        <row r="3143">
          <cell r="F3143" t="str">
            <v>Intercomunicador</v>
          </cell>
        </row>
        <row r="3144">
          <cell r="F3144" t="str">
            <v>EQUIPOS DE CONSTRUCCION</v>
          </cell>
        </row>
        <row r="3146">
          <cell r="F3146" t="str">
            <v xml:space="preserve">EQUIPO DE CONSTRUCCION Y </v>
          </cell>
        </row>
        <row r="3147">
          <cell r="F3147" t="str">
            <v>EQUIPOS DE RESTAURANTE Y CAFETERIA</v>
          </cell>
        </row>
        <row r="3149">
          <cell r="F3149" t="str">
            <v xml:space="preserve">EQUIPOS DE RESTAURANTE Y </v>
          </cell>
        </row>
        <row r="3150">
          <cell r="F3150" t="str">
            <v>EQUIPOS ELECTRICOS</v>
          </cell>
        </row>
        <row r="3151">
          <cell r="F3151" t="str">
            <v>Brilladora Electrica</v>
          </cell>
        </row>
        <row r="3152">
          <cell r="F3152" t="str">
            <v>Cafetera Electrica</v>
          </cell>
        </row>
        <row r="3153">
          <cell r="F3153" t="str">
            <v>Calefactor Electrico</v>
          </cell>
        </row>
        <row r="3154">
          <cell r="F3154" t="str">
            <v>Cocineta Electrica</v>
          </cell>
        </row>
        <row r="3155">
          <cell r="F3155" t="str">
            <v>Deshidratador</v>
          </cell>
        </row>
        <row r="3156">
          <cell r="F3156" t="str">
            <v>Refrigerador</v>
          </cell>
        </row>
        <row r="3157">
          <cell r="F3157" t="str">
            <v>Envasadora Volumetrica</v>
          </cell>
        </row>
        <row r="3158">
          <cell r="F3158" t="str">
            <v>Estufa Electrica</v>
          </cell>
        </row>
        <row r="3159">
          <cell r="F3159" t="str">
            <v>Estufa De Gasolina</v>
          </cell>
        </row>
        <row r="3160">
          <cell r="F3160" t="str">
            <v>Freidora</v>
          </cell>
        </row>
        <row r="3161">
          <cell r="F3161" t="str">
            <v>Greca</v>
          </cell>
        </row>
        <row r="3162">
          <cell r="F3162" t="str">
            <v>Hielera</v>
          </cell>
        </row>
        <row r="3163">
          <cell r="F3163" t="str">
            <v>Horno Electrico</v>
          </cell>
        </row>
        <row r="3164">
          <cell r="F3164" t="str">
            <v>Horno Microhondas</v>
          </cell>
        </row>
        <row r="3165">
          <cell r="F3165" t="str">
            <v>Horno Para Panaderia</v>
          </cell>
        </row>
        <row r="3166">
          <cell r="F3166" t="str">
            <v>Lavaplatos Electrico</v>
          </cell>
        </row>
        <row r="3167">
          <cell r="F3167" t="str">
            <v>Licuadora</v>
          </cell>
        </row>
        <row r="3168">
          <cell r="F3168" t="str">
            <v>Plancha Asadora</v>
          </cell>
        </row>
        <row r="3169">
          <cell r="F3169" t="str">
            <v>Sanduchera Electrica</v>
          </cell>
        </row>
        <row r="3170">
          <cell r="F3170" t="str">
            <v>Aspiradora</v>
          </cell>
        </row>
        <row r="3171">
          <cell r="F3171" t="str">
            <v>Hidrolavadora</v>
          </cell>
        </row>
        <row r="3172">
          <cell r="F3172" t="str">
            <v>MOBILIARIO DE RESTAURANTE</v>
          </cell>
        </row>
        <row r="3173">
          <cell r="F3173" t="str">
            <v>Alacena</v>
          </cell>
        </row>
        <row r="3174">
          <cell r="F3174" t="str">
            <v>Armario</v>
          </cell>
        </row>
        <row r="3175">
          <cell r="F3175" t="str">
            <v>Baranda</v>
          </cell>
        </row>
        <row r="3176">
          <cell r="F3176" t="str">
            <v>Campana Extractora</v>
          </cell>
        </row>
        <row r="3177">
          <cell r="F3177" t="str">
            <v>Candelabro De Mesa</v>
          </cell>
        </row>
        <row r="3178">
          <cell r="F3178" t="str">
            <v>Carro Auxiliar De Cafeteria</v>
          </cell>
        </row>
        <row r="3179">
          <cell r="F3179" t="str">
            <v xml:space="preserve">UTENSILIOS Y ACCESORIOS DE </v>
          </cell>
        </row>
        <row r="3180">
          <cell r="F3180" t="str">
            <v>MUEBLES Y ENSERES</v>
          </cell>
        </row>
        <row r="3182">
          <cell r="F3182" t="str">
            <v>MUEBLES Y ENSERES</v>
          </cell>
        </row>
        <row r="3183">
          <cell r="F3183" t="str">
            <v>Mesa De Ping Pong</v>
          </cell>
        </row>
        <row r="3184">
          <cell r="F3184" t="str">
            <v>Rana</v>
          </cell>
        </row>
        <row r="3185">
          <cell r="F3185" t="str">
            <v>Caja Fuerte</v>
          </cell>
        </row>
        <row r="3186">
          <cell r="F3186" t="str">
            <v>Archivador</v>
          </cell>
        </row>
        <row r="3187">
          <cell r="F3187" t="str">
            <v>Armario</v>
          </cell>
        </row>
        <row r="3188">
          <cell r="F3188" t="str">
            <v>Asta</v>
          </cell>
        </row>
        <row r="3189">
          <cell r="F3189" t="str">
            <v>Atril</v>
          </cell>
        </row>
        <row r="3190">
          <cell r="F3190" t="str">
            <v>Banca</v>
          </cell>
        </row>
        <row r="3191">
          <cell r="F3191" t="str">
            <v>Base Para Mesa</v>
          </cell>
        </row>
        <row r="3192">
          <cell r="F3192" t="str">
            <v>Biblioteca</v>
          </cell>
        </row>
        <row r="3193">
          <cell r="F3193" t="str">
            <v>Butaco</v>
          </cell>
        </row>
        <row r="3194">
          <cell r="F3194" t="str">
            <v>Carro Auxiliar De Cafeteria</v>
          </cell>
        </row>
        <row r="3195">
          <cell r="F3195" t="str">
            <v>Cartelera</v>
          </cell>
        </row>
        <row r="3196">
          <cell r="F3196" t="str">
            <v>Casillero</v>
          </cell>
        </row>
        <row r="3197">
          <cell r="F3197" t="str">
            <v>Escritorio</v>
          </cell>
        </row>
        <row r="3198">
          <cell r="F3198" t="str">
            <v>Estante</v>
          </cell>
        </row>
        <row r="3199">
          <cell r="F3199" t="str">
            <v>Extintor</v>
          </cell>
        </row>
        <row r="3200">
          <cell r="F3200" t="str">
            <v>Gabinete</v>
          </cell>
        </row>
        <row r="3201">
          <cell r="F3201" t="str">
            <v>Gavetero</v>
          </cell>
        </row>
        <row r="3202">
          <cell r="F3202" t="str">
            <v>Locker</v>
          </cell>
        </row>
        <row r="3203">
          <cell r="F3203" t="str">
            <v>Mesa Auxiliar</v>
          </cell>
        </row>
        <row r="3204">
          <cell r="F3204" t="str">
            <v>Mesa Cuadrada</v>
          </cell>
        </row>
        <row r="3205">
          <cell r="F3205" t="str">
            <v>Mesa De Centro</v>
          </cell>
        </row>
        <row r="3206">
          <cell r="F3206" t="str">
            <v>Mesa Hexagonal</v>
          </cell>
        </row>
        <row r="3207">
          <cell r="F3207" t="str">
            <v>Mesa Modular</v>
          </cell>
        </row>
        <row r="3208">
          <cell r="F3208" t="str">
            <v>Mesa Para Computador</v>
          </cell>
        </row>
        <row r="3209">
          <cell r="F3209" t="str">
            <v>Mesa Para Dibujo</v>
          </cell>
        </row>
        <row r="3210">
          <cell r="F3210" t="str">
            <v>Mesa Para Impresora</v>
          </cell>
        </row>
        <row r="3211">
          <cell r="F3211" t="str">
            <v>Mesa Para Maquina De Escribir</v>
          </cell>
        </row>
        <row r="3212">
          <cell r="F3212" t="str">
            <v>Mesa Para Televisor</v>
          </cell>
        </row>
        <row r="3213">
          <cell r="F3213" t="str">
            <v>Mesa Rectangular</v>
          </cell>
        </row>
        <row r="3214">
          <cell r="F3214" t="str">
            <v>Mesa Redonda</v>
          </cell>
        </row>
        <row r="3215">
          <cell r="F3215" t="str">
            <v>Mesa Triangular</v>
          </cell>
        </row>
        <row r="3216">
          <cell r="F3216" t="str">
            <v>Modulo Alcatraz</v>
          </cell>
        </row>
        <row r="3217">
          <cell r="F3217" t="str">
            <v>Mueble De Piso</v>
          </cell>
        </row>
        <row r="3218">
          <cell r="F3218" t="str">
            <v>Mueble Para Ctv</v>
          </cell>
        </row>
        <row r="3219">
          <cell r="F3219" t="str">
            <v>Papelera</v>
          </cell>
        </row>
        <row r="3220">
          <cell r="F3220" t="str">
            <v>Perchero</v>
          </cell>
        </row>
        <row r="3221">
          <cell r="F3221" t="str">
            <v>Planoteca</v>
          </cell>
        </row>
        <row r="3222">
          <cell r="F3222" t="str">
            <v>Poltrona</v>
          </cell>
        </row>
        <row r="3223">
          <cell r="F3223" t="str">
            <v>Rack</v>
          </cell>
        </row>
        <row r="3224">
          <cell r="F3224" t="str">
            <v>Repisa</v>
          </cell>
        </row>
        <row r="3225">
          <cell r="F3225" t="str">
            <v>Silla</v>
          </cell>
        </row>
        <row r="3226">
          <cell r="F3226" t="str">
            <v>Sillon</v>
          </cell>
        </row>
        <row r="3227">
          <cell r="F3227" t="str">
            <v>Archivo Rodante</v>
          </cell>
        </row>
        <row r="3228">
          <cell r="F3228" t="str">
            <v>Sofa</v>
          </cell>
        </row>
        <row r="3229">
          <cell r="F3229" t="str">
            <v>Tablero Acrilico</v>
          </cell>
        </row>
        <row r="3230">
          <cell r="F3230" t="str">
            <v>Tablero En Corcho</v>
          </cell>
        </row>
        <row r="3231">
          <cell r="F3231" t="str">
            <v>Ventilador</v>
          </cell>
        </row>
        <row r="3232">
          <cell r="F3232" t="str">
            <v>Vitrina</v>
          </cell>
        </row>
        <row r="3233">
          <cell r="F3233" t="str">
            <v>Mesa Para Impresora</v>
          </cell>
        </row>
        <row r="3234">
          <cell r="F3234" t="str">
            <v>Superficie Chapilla</v>
          </cell>
        </row>
        <row r="3235">
          <cell r="F3235" t="str">
            <v>Fichero Metalico</v>
          </cell>
        </row>
        <row r="3236">
          <cell r="F3236" t="str">
            <v>Cenicero De Piso</v>
          </cell>
        </row>
        <row r="3237">
          <cell r="F3237" t="str">
            <v>Mapas En Cuadro</v>
          </cell>
        </row>
        <row r="3238">
          <cell r="F3238" t="str">
            <v>Cartelera Informativa</v>
          </cell>
        </row>
        <row r="3239">
          <cell r="F3239" t="str">
            <v>Estructura En H</v>
          </cell>
        </row>
        <row r="3240">
          <cell r="F3240" t="str">
            <v>Cuadro</v>
          </cell>
        </row>
        <row r="3241">
          <cell r="F3241" t="str">
            <v xml:space="preserve">PERSIANAS CORTINAS Y </v>
          </cell>
        </row>
        <row r="3242">
          <cell r="F3242" t="str">
            <v>Persiana</v>
          </cell>
        </row>
        <row r="3243">
          <cell r="F3243" t="str">
            <v>TAPETES, PISOS Y ALFOMBRAS</v>
          </cell>
        </row>
        <row r="3244">
          <cell r="F3244" t="str">
            <v>Alfombra</v>
          </cell>
        </row>
        <row r="3245">
          <cell r="F3245" t="str">
            <v>SUPERFICIES MODULARES</v>
          </cell>
        </row>
        <row r="3246">
          <cell r="F3246" t="str">
            <v>Superficie Rectangular</v>
          </cell>
        </row>
        <row r="3247">
          <cell r="F3247" t="str">
            <v>Bandeja Portateclado</v>
          </cell>
        </row>
        <row r="3248">
          <cell r="F3248" t="str">
            <v>Superficie Redonda</v>
          </cell>
        </row>
        <row r="3249">
          <cell r="F3249" t="str">
            <v>Superficie Cuadrada</v>
          </cell>
        </row>
        <row r="3250">
          <cell r="F3250" t="str">
            <v>Superficie En L</v>
          </cell>
        </row>
        <row r="3251">
          <cell r="F3251" t="str">
            <v>DIVISIONES MODULARES</v>
          </cell>
        </row>
        <row r="3252">
          <cell r="F3252" t="str">
            <v>Panel</v>
          </cell>
        </row>
        <row r="3253">
          <cell r="F3253" t="str">
            <v>Pantalla</v>
          </cell>
        </row>
        <row r="3254">
          <cell r="F3254" t="str">
            <v xml:space="preserve">STANDS, EXHIBIDORES Y </v>
          </cell>
        </row>
        <row r="3255">
          <cell r="F3255" t="str">
            <v>Stand</v>
          </cell>
        </row>
        <row r="3256">
          <cell r="F3256" t="str">
            <v>Exhibidor</v>
          </cell>
        </row>
        <row r="3257">
          <cell r="F3257" t="str">
            <v>Mueble Publicitario</v>
          </cell>
        </row>
        <row r="3258">
          <cell r="F3258" t="str">
            <v>Estabilizador</v>
          </cell>
        </row>
        <row r="3259">
          <cell r="F3259" t="str">
            <v>Calculadora</v>
          </cell>
        </row>
        <row r="3260">
          <cell r="F3260" t="str">
            <v>Destructor De Papel</v>
          </cell>
        </row>
        <row r="3261">
          <cell r="F3261" t="str">
            <v>Maquina De Escribir</v>
          </cell>
        </row>
        <row r="3262">
          <cell r="F3262" t="str">
            <v>Anilladora</v>
          </cell>
        </row>
        <row r="3263">
          <cell r="F3263" t="str">
            <v>Calefactor</v>
          </cell>
        </row>
        <row r="3264">
          <cell r="F3264" t="str">
            <v>Equipo De Sonido</v>
          </cell>
        </row>
        <row r="3265">
          <cell r="F3265" t="str">
            <v>Guillotina</v>
          </cell>
        </row>
        <row r="3266">
          <cell r="F3266" t="str">
            <v>EQUIPO DE AUDIO Y VIDEO</v>
          </cell>
        </row>
        <row r="3267">
          <cell r="F3267" t="str">
            <v>Camara Fotografica</v>
          </cell>
        </row>
        <row r="3268">
          <cell r="F3268" t="str">
            <v>Betamax</v>
          </cell>
        </row>
        <row r="3269">
          <cell r="F3269" t="str">
            <v>Camara De Video</v>
          </cell>
        </row>
        <row r="3270">
          <cell r="F3270" t="str">
            <v>Equipo De Sonido</v>
          </cell>
        </row>
        <row r="3271">
          <cell r="F3271" t="str">
            <v>Grabadora Periodistica</v>
          </cell>
        </row>
        <row r="3272">
          <cell r="F3272" t="str">
            <v>Televisor</v>
          </cell>
        </row>
        <row r="3273">
          <cell r="F3273" t="str">
            <v>Reproductor De Vhs</v>
          </cell>
        </row>
        <row r="3274">
          <cell r="F3274" t="str">
            <v>Video Beam</v>
          </cell>
        </row>
        <row r="3275">
          <cell r="F3275" t="str">
            <v>TERRENOS</v>
          </cell>
        </row>
        <row r="3277">
          <cell r="F3277" t="str">
            <v>TERRENOS</v>
          </cell>
        </row>
        <row r="3278">
          <cell r="F3278" t="str">
            <v>INGRESOS PRESTACION SERVICIOS 16%</v>
          </cell>
        </row>
        <row r="3280">
          <cell r="F3280" t="str">
            <v>Evaluaciones</v>
          </cell>
        </row>
        <row r="3281">
          <cell r="F3281" t="str">
            <v>Expedicion de Certificados</v>
          </cell>
        </row>
        <row r="3282">
          <cell r="F3282" t="str">
            <v>Talleres</v>
          </cell>
        </row>
        <row r="3283">
          <cell r="F3283" t="str">
            <v>Conratos Gobierno</v>
          </cell>
        </row>
        <row r="3284">
          <cell r="F3284" t="str">
            <v>VENTA</v>
          </cell>
        </row>
        <row r="3285">
          <cell r="F3285" t="str">
            <v xml:space="preserve">INGRESOS PRESTACION </v>
          </cell>
        </row>
        <row r="3286">
          <cell r="F3286" t="str">
            <v xml:space="preserve">INGRESOS PRESTACION </v>
          </cell>
        </row>
        <row r="3287">
          <cell r="F3287" t="str">
            <v>ESTUDIOS Y PROYECTOS</v>
          </cell>
        </row>
        <row r="3289">
          <cell r="F3289" t="str">
            <v>GENERALES</v>
          </cell>
        </row>
        <row r="3290">
          <cell r="F3290" t="str">
            <v xml:space="preserve">Servicios de Investigacion en </v>
          </cell>
        </row>
        <row r="3291">
          <cell r="F3291" t="str">
            <v>SERVICIOS</v>
          </cell>
        </row>
        <row r="3292">
          <cell r="F3292" t="str">
            <v>ESTUDIOS Y PROYECTOS</v>
          </cell>
        </row>
        <row r="3293">
          <cell r="F3293" t="str">
            <v>Estudios y Proyectos</v>
          </cell>
        </row>
        <row r="3294">
          <cell r="F3294" t="str">
            <v xml:space="preserve">COMISION, HONORARIOS Y </v>
          </cell>
        </row>
        <row r="3295">
          <cell r="F3295" t="str">
            <v>VIGILANCIA Y SEGURIDAD</v>
          </cell>
        </row>
        <row r="3296">
          <cell r="F3296" t="str">
            <v>MATERIALES Y SUMINISTROS</v>
          </cell>
        </row>
        <row r="3297">
          <cell r="F3297" t="str">
            <v>MANTENIMIENTO</v>
          </cell>
        </row>
        <row r="3298">
          <cell r="F3298" t="str">
            <v>REPARACIONES</v>
          </cell>
        </row>
        <row r="3299">
          <cell r="F3299" t="str">
            <v>SERVICIOS PUBLICOS</v>
          </cell>
        </row>
        <row r="3300">
          <cell r="F3300" t="str">
            <v>ARRENDAMIENTO</v>
          </cell>
        </row>
        <row r="3301">
          <cell r="F3301" t="str">
            <v>VIATICOS Y GASTOS DE VIAJE</v>
          </cell>
        </row>
        <row r="3302">
          <cell r="F3302" t="str">
            <v>PUBLICIDAD Y PROPAGANDA</v>
          </cell>
        </row>
        <row r="3303">
          <cell r="F3303" t="str">
            <v xml:space="preserve">IMPRESOS, PUBLICACIONES, </v>
          </cell>
        </row>
        <row r="3304">
          <cell r="F3304" t="str">
            <v>FOTOCOPIAS</v>
          </cell>
        </row>
        <row r="3305">
          <cell r="F3305" t="str">
            <v xml:space="preserve">COMUNICACIONES Y </v>
          </cell>
        </row>
        <row r="3306">
          <cell r="F3306" t="str">
            <v>SEGUROS GENERALES</v>
          </cell>
        </row>
        <row r="3307">
          <cell r="F3307" t="str">
            <v>IMPREVISTOS</v>
          </cell>
        </row>
        <row r="3308">
          <cell r="F3308" t="str">
            <v>COMBUSTIBLES Y LUBRICANTES</v>
          </cell>
        </row>
        <row r="3309">
          <cell r="F3309" t="str">
            <v xml:space="preserve">SERVICIOS DE ASEO, CAFETERIA </v>
          </cell>
        </row>
        <row r="3310">
          <cell r="F3310" t="str">
            <v>GASTOS LEGALES</v>
          </cell>
        </row>
        <row r="3311">
          <cell r="F3311" t="str">
            <v>OTROS GASTOS GENERALES</v>
          </cell>
        </row>
        <row r="3312">
          <cell r="F3312" t="str">
            <v>MATERIALES Y SUMINISTROS</v>
          </cell>
        </row>
        <row r="3314">
          <cell r="F3314" t="str">
            <v>Materiales y Suministros</v>
          </cell>
        </row>
        <row r="3315">
          <cell r="F3315" t="str">
            <v>MANTENIMIENTO</v>
          </cell>
        </row>
        <row r="3317">
          <cell r="F3317" t="str">
            <v xml:space="preserve">Construcción de edificios completos </v>
          </cell>
        </row>
        <row r="3318">
          <cell r="F3318" t="str">
            <v xml:space="preserve">Mantenimiento y reparación de </v>
          </cell>
        </row>
        <row r="3319">
          <cell r="F3319" t="str">
            <v>Servicio de mantenimiento</v>
          </cell>
        </row>
        <row r="3320">
          <cell r="F3320" t="str">
            <v xml:space="preserve">Servicios de acondicionamiento de </v>
          </cell>
        </row>
        <row r="3321">
          <cell r="F3321" t="str">
            <v xml:space="preserve">Servicios de Mantenimiento de </v>
          </cell>
        </row>
        <row r="3322">
          <cell r="F3322" t="str">
            <v xml:space="preserve">Servicios de mantenimiento para </v>
          </cell>
        </row>
        <row r="3323">
          <cell r="F3323" t="str">
            <v xml:space="preserve">Eliminación de desperdicios, aguas </v>
          </cell>
        </row>
        <row r="3324">
          <cell r="F3324" t="str">
            <v>Mantenimiento</v>
          </cell>
        </row>
        <row r="3325">
          <cell r="F3325" t="str">
            <v>REPARACIONES</v>
          </cell>
        </row>
        <row r="3327">
          <cell r="F3327" t="str">
            <v>Reparaciones</v>
          </cell>
        </row>
        <row r="3328">
          <cell r="F3328" t="str">
            <v>VIATICOS Y GASTOS DE VIAJE VIATICOS</v>
          </cell>
        </row>
        <row r="3330">
          <cell r="F3330" t="str">
            <v xml:space="preserve">Actividades de agencias de viajes, </v>
          </cell>
        </row>
        <row r="3331">
          <cell r="F3331" t="str">
            <v xml:space="preserve">Otros tipos de transporte no regular </v>
          </cell>
        </row>
        <row r="3332">
          <cell r="F3332" t="str">
            <v>Viaticos Y Gastos De Viaje Viaticos</v>
          </cell>
        </row>
        <row r="3333">
          <cell r="F3333" t="str">
            <v>VIATICOS Y GASTOS DE VIAJE PASAJES</v>
          </cell>
        </row>
        <row r="3335">
          <cell r="F3335" t="str">
            <v>Viaticos Y Gastos De Viaje Pasajes</v>
          </cell>
        </row>
        <row r="3336">
          <cell r="F3336" t="str">
            <v>OTROS GTOS GENER GTOS LEGAL Y NOTARIAL</v>
          </cell>
        </row>
        <row r="3338">
          <cell r="F3338" t="str">
            <v xml:space="preserve">Otros Gastos Generales Gastos </v>
          </cell>
        </row>
        <row r="3339">
          <cell r="F3339" t="str">
            <v>OTROS GTOS GENERALES ADMON DE EDIFICIOS</v>
          </cell>
        </row>
        <row r="3341">
          <cell r="F3341" t="str">
            <v xml:space="preserve">Otros Gastos Generales </v>
          </cell>
        </row>
        <row r="3342">
          <cell r="F3342" t="str">
            <v>OTROS GTOS GENERALES BIENESTAR SOCIAL</v>
          </cell>
        </row>
        <row r="3344">
          <cell r="F3344" t="str">
            <v>Actividades de bienestar social</v>
          </cell>
        </row>
        <row r="3345">
          <cell r="F3345" t="str">
            <v xml:space="preserve">Actividades de logistica de eventos </v>
          </cell>
        </row>
        <row r="3346">
          <cell r="F3346" t="str">
            <v>Actividades deportivas</v>
          </cell>
        </row>
        <row r="3347">
          <cell r="F3347" t="str">
            <v xml:space="preserve">Actividades teatrales y musicales y </v>
          </cell>
        </row>
        <row r="3348">
          <cell r="F3348" t="str">
            <v xml:space="preserve">Otras actividades de entretenimiento </v>
          </cell>
        </row>
        <row r="3349">
          <cell r="F3349" t="str">
            <v xml:space="preserve">Otras actividades relacionadas con </v>
          </cell>
        </row>
        <row r="3350">
          <cell r="F3350" t="str">
            <v>Servicios médicos y odóntologos</v>
          </cell>
        </row>
        <row r="3351">
          <cell r="F3351" t="str">
            <v xml:space="preserve">Capcitacion Y Bienestar Social Y </v>
          </cell>
        </row>
        <row r="3352">
          <cell r="F3352" t="str">
            <v xml:space="preserve">Otros Gastos Generales Bienestar </v>
          </cell>
        </row>
        <row r="3353">
          <cell r="F3353" t="str">
            <v>OTROS GASTOS GENERALES PORTES Y TELEX</v>
          </cell>
        </row>
        <row r="3355">
          <cell r="F3355" t="str">
            <v xml:space="preserve">Otros Gastos Generales Portes Y </v>
          </cell>
        </row>
        <row r="3356">
          <cell r="F3356" t="str">
            <v>OTROS GASTOS GENERALES AVALUOS A PREDIOS</v>
          </cell>
        </row>
        <row r="3358">
          <cell r="F3358" t="str">
            <v xml:space="preserve">Otros Gastos Generales Avaluos A </v>
          </cell>
        </row>
        <row r="3359">
          <cell r="F3359" t="str">
            <v>OTROS GTS GNRL SERVI DE MICROFILMACION</v>
          </cell>
        </row>
        <row r="3361">
          <cell r="F3361" t="str">
            <v>Exhibición de films y videocintas</v>
          </cell>
        </row>
        <row r="3362">
          <cell r="F3362" t="str">
            <v xml:space="preserve">Otros Gastos Generales Servicio De </v>
          </cell>
        </row>
        <row r="3363">
          <cell r="F3363" t="str">
            <v>OTROS GASTOS GENERALES CERTIFICADOS</v>
          </cell>
        </row>
        <row r="3365">
          <cell r="F3365" t="str">
            <v xml:space="preserve">Otros Gastos Generales </v>
          </cell>
        </row>
        <row r="3366">
          <cell r="F3366" t="str">
            <v>OTROS GTOS GENER PLAN GESTION AMBIENTAL</v>
          </cell>
        </row>
        <row r="3368">
          <cell r="F3368" t="str">
            <v xml:space="preserve">Otros Gastos Generales Plan </v>
          </cell>
        </row>
        <row r="3369">
          <cell r="F3369" t="str">
            <v>OTROS GTOS GENER DISTRIB PUBLICACIONES</v>
          </cell>
        </row>
        <row r="3371">
          <cell r="F3371" t="str">
            <v xml:space="preserve">Otros Gastos Generales Distribucion </v>
          </cell>
        </row>
        <row r="3372">
          <cell r="F3372" t="str">
            <v>SERVICIOS PUBLICOS ENERGIA</v>
          </cell>
        </row>
        <row r="3374">
          <cell r="F3374" t="str">
            <v>Servicios Publicos Energia</v>
          </cell>
        </row>
        <row r="3375">
          <cell r="F3375" t="str">
            <v>SERVICIO ACUEDUCTO Y ALCANTARILLADO</v>
          </cell>
        </row>
        <row r="3377">
          <cell r="F3377" t="str">
            <v>Servicio Acueducto y Alcantarillado</v>
          </cell>
        </row>
        <row r="3378">
          <cell r="F3378" t="str">
            <v>SERVICIOS PUBLICOS TELEFONIA LOCAL</v>
          </cell>
        </row>
        <row r="3380">
          <cell r="F3380" t="str">
            <v>Servicios Publicos Telefonia local</v>
          </cell>
        </row>
        <row r="3381">
          <cell r="F3381" t="str">
            <v>SERVICIOS PUBLICOS TELEFONIA CELULAR</v>
          </cell>
        </row>
        <row r="3383">
          <cell r="F3383" t="str">
            <v>Servicios Publicos Telefonia Celular</v>
          </cell>
        </row>
        <row r="3384">
          <cell r="F3384" t="str">
            <v>SERVICIO DE ASEO</v>
          </cell>
        </row>
        <row r="3386">
          <cell r="F3386" t="str">
            <v>Servicio de Aseo</v>
          </cell>
        </row>
        <row r="3387">
          <cell r="F3387" t="str">
            <v>ARRENDAMIENTO</v>
          </cell>
        </row>
        <row r="3389">
          <cell r="F3389" t="str">
            <v>Almacenamiento y depósito</v>
          </cell>
        </row>
        <row r="3390">
          <cell r="F3390" t="str">
            <v xml:space="preserve">Arrendamiento de bienes muebles o </v>
          </cell>
        </row>
        <row r="3391">
          <cell r="F3391" t="str">
            <v xml:space="preserve">Hoteles; campamentos y otros tipos </v>
          </cell>
        </row>
        <row r="3392">
          <cell r="F3392" t="str">
            <v>Arrendamiento</v>
          </cell>
        </row>
        <row r="3393">
          <cell r="F3393" t="str">
            <v>PUBLICIDAD Y PROPAGANDA</v>
          </cell>
        </row>
        <row r="3395">
          <cell r="F3395" t="str">
            <v>Actividades de agencias de noticias</v>
          </cell>
        </row>
        <row r="3396">
          <cell r="F3396" t="str">
            <v>Servicios de publicidad</v>
          </cell>
        </row>
        <row r="3397">
          <cell r="F3397" t="str">
            <v>Publicidad y Propaganda</v>
          </cell>
        </row>
        <row r="3398">
          <cell r="F3398" t="str">
            <v>IMPRESOS,PUBLICAC,SUSCRIP Y AFILIAC</v>
          </cell>
        </row>
        <row r="3400">
          <cell r="F3400" t="str">
            <v>Actividades de fotografía</v>
          </cell>
        </row>
        <row r="3401">
          <cell r="F3401" t="str">
            <v xml:space="preserve">Edición de libros, folletos, partituras </v>
          </cell>
        </row>
        <row r="3402">
          <cell r="F3402" t="str">
            <v>Edición de materiales grabados</v>
          </cell>
        </row>
        <row r="3403">
          <cell r="F3403" t="str">
            <v xml:space="preserve">Edición de periódicos, revistas y </v>
          </cell>
        </row>
        <row r="3404">
          <cell r="F3404" t="str">
            <v>Otros trabajos de edición</v>
          </cell>
        </row>
        <row r="3405">
          <cell r="F3405" t="str">
            <v xml:space="preserve">Reproducción de materiales </v>
          </cell>
        </row>
        <row r="3406">
          <cell r="F3406" t="str">
            <v xml:space="preserve">Servicio de digitacion, diagramacion </v>
          </cell>
        </row>
        <row r="3407">
          <cell r="F3407" t="str">
            <v>Servicios de impresión</v>
          </cell>
        </row>
        <row r="3408">
          <cell r="F3408" t="str">
            <v>Impresos,Publicaciones,Suscripcion</v>
          </cell>
        </row>
        <row r="3409">
          <cell r="F3409" t="str">
            <v>FOTOCOPIAS</v>
          </cell>
        </row>
        <row r="3411">
          <cell r="F3411" t="str">
            <v xml:space="preserve">Servicio de fotocopia, anillado y </v>
          </cell>
        </row>
        <row r="3412">
          <cell r="F3412" t="str">
            <v>Fotocopias</v>
          </cell>
        </row>
        <row r="3413">
          <cell r="F3413" t="str">
            <v>COMUNICACIONES Y TRANSPORTES</v>
          </cell>
        </row>
        <row r="3415">
          <cell r="F3415" t="str">
            <v>Actividades de correo</v>
          </cell>
        </row>
        <row r="3416">
          <cell r="F3416" t="str">
            <v xml:space="preserve">Actividades de correo distintas de </v>
          </cell>
        </row>
        <row r="3417">
          <cell r="F3417" t="str">
            <v xml:space="preserve">Otros tipos de transporte regular de </v>
          </cell>
        </row>
        <row r="3418">
          <cell r="F3418" t="str">
            <v>Comunicaciones y Transportes</v>
          </cell>
        </row>
        <row r="3419">
          <cell r="F3419" t="str">
            <v>SEGUROS GENERALES</v>
          </cell>
        </row>
        <row r="3421">
          <cell r="F3421" t="str">
            <v xml:space="preserve">Servicios de asesoria en planes de </v>
          </cell>
        </row>
        <row r="3422">
          <cell r="F3422" t="str">
            <v>Seguros Generales</v>
          </cell>
        </row>
        <row r="3423">
          <cell r="F3423" t="str">
            <v>IMPREVISTOS</v>
          </cell>
        </row>
        <row r="3425">
          <cell r="F3425" t="str">
            <v>Imprevistos</v>
          </cell>
        </row>
        <row r="3426">
          <cell r="F3426" t="str">
            <v>COMBUSTIBLES Y LUBRICANTES</v>
          </cell>
        </row>
        <row r="3428">
          <cell r="F3428" t="str">
            <v>Combustibles y Lubricantes</v>
          </cell>
        </row>
        <row r="3429">
          <cell r="F3429" t="str">
            <v>GASTOS LEGALES</v>
          </cell>
        </row>
        <row r="3431">
          <cell r="F3431" t="str">
            <v>Gastos Legales</v>
          </cell>
        </row>
        <row r="3432">
          <cell r="F3432" t="str">
            <v xml:space="preserve"> HONORARIOS</v>
          </cell>
        </row>
        <row r="3434">
          <cell r="F3434" t="str">
            <v>Comisiones</v>
          </cell>
        </row>
        <row r="3435">
          <cell r="F3435" t="str">
            <v>Honorarios</v>
          </cell>
        </row>
        <row r="3436">
          <cell r="F3436" t="str">
            <v xml:space="preserve">Actividades de administración </v>
          </cell>
        </row>
        <row r="3437">
          <cell r="F3437" t="str">
            <v xml:space="preserve">Actividades de asesoramiento </v>
          </cell>
        </row>
        <row r="3438">
          <cell r="F3438" t="str">
            <v xml:space="preserve">Actividades de consultoria de </v>
          </cell>
        </row>
        <row r="3439">
          <cell r="F3439" t="str">
            <v xml:space="preserve">Actividades de contabilidad, </v>
          </cell>
        </row>
        <row r="3440">
          <cell r="F3440" t="str">
            <v xml:space="preserve">Actividades de organizaciones </v>
          </cell>
        </row>
        <row r="3441">
          <cell r="F3441" t="str">
            <v>Actividades de otras asociaciones</v>
          </cell>
        </row>
        <row r="3442">
          <cell r="F3442" t="str">
            <v xml:space="preserve">Actividades inmobiliarias realizadas </v>
          </cell>
        </row>
        <row r="3443">
          <cell r="F3443" t="str">
            <v>Actividades jurídicas</v>
          </cell>
        </row>
        <row r="3444">
          <cell r="F3444" t="str">
            <v xml:space="preserve">Actividades relacionadas con clima </v>
          </cell>
        </row>
        <row r="3445">
          <cell r="F3445" t="str">
            <v xml:space="preserve">Consultores en informática y </v>
          </cell>
        </row>
        <row r="3446">
          <cell r="F3446" t="str">
            <v xml:space="preserve">Consultorias sobre gestión de la </v>
          </cell>
        </row>
        <row r="3447">
          <cell r="F3447" t="str">
            <v>Ensayos y análisis técnicos</v>
          </cell>
        </row>
        <row r="3448">
          <cell r="F3448" t="str">
            <v>Servicio calificacion de respuestas</v>
          </cell>
        </row>
        <row r="3449">
          <cell r="F3449" t="str">
            <v>Servicio construcción preguntas</v>
          </cell>
        </row>
        <row r="3450">
          <cell r="F3450" t="str">
            <v>Servicio de auditoria</v>
          </cell>
        </row>
        <row r="3451">
          <cell r="F3451" t="str">
            <v xml:space="preserve">Servicio de codificacion de </v>
          </cell>
        </row>
        <row r="3452">
          <cell r="F3452" t="str">
            <v xml:space="preserve">Servicio de revisión de estilo de </v>
          </cell>
        </row>
        <row r="3453">
          <cell r="F3453" t="str">
            <v>Servicio de revisión de pruebas</v>
          </cell>
        </row>
        <row r="3454">
          <cell r="F3454" t="str">
            <v>Servicio de traduccion</v>
          </cell>
        </row>
        <row r="3455">
          <cell r="F3455" t="str">
            <v xml:space="preserve">Servicios de Avalúo de bienes </v>
          </cell>
        </row>
        <row r="3456">
          <cell r="F3456" t="str">
            <v>Servicios de bibliotecas y archivos</v>
          </cell>
        </row>
        <row r="3457">
          <cell r="F3457" t="str">
            <v xml:space="preserve">Servicios de contabilidad, teneduría </v>
          </cell>
        </row>
        <row r="3458">
          <cell r="F3458" t="str">
            <v xml:space="preserve">Servicios de Investigación de </v>
          </cell>
        </row>
        <row r="3459">
          <cell r="F3459" t="str">
            <v xml:space="preserve">Regulación de las actividades de </v>
          </cell>
        </row>
        <row r="3460">
          <cell r="F3460" t="str">
            <v>VIGILANCIA Y SEGURIDAD</v>
          </cell>
        </row>
        <row r="3462">
          <cell r="F3462" t="str">
            <v>Vigilancia y seguridad</v>
          </cell>
        </row>
        <row r="3463">
          <cell r="F3463" t="str">
            <v xml:space="preserve">Servicios de Vigilancia y seguridad </v>
          </cell>
        </row>
        <row r="3464">
          <cell r="F3464" t="str">
            <v>Vigilancia Y Seguridad</v>
          </cell>
        </row>
        <row r="3465">
          <cell r="F3465" t="str">
            <v>SERVICIO DE ASEO,CAFETERIA Y RESTAURANTE</v>
          </cell>
        </row>
        <row r="3467">
          <cell r="F3467" t="str">
            <v>Restaurantes, bares y cantinas</v>
          </cell>
        </row>
        <row r="3468">
          <cell r="F3468" t="str">
            <v>Actividades de aseo y cafeteria</v>
          </cell>
        </row>
        <row r="3469">
          <cell r="F3469" t="str">
            <v xml:space="preserve">Servicio De Aseo, Cafeteria Y </v>
          </cell>
        </row>
        <row r="3470">
          <cell r="F3470" t="str">
            <v>SERVICIOS TECNICOS</v>
          </cell>
        </row>
        <row r="3472">
          <cell r="F3472" t="str">
            <v>Servicios</v>
          </cell>
        </row>
        <row r="3473">
          <cell r="F3473" t="str">
            <v>ORGANIZACION Y EVENTOS</v>
          </cell>
        </row>
        <row r="3475">
          <cell r="F3475" t="str">
            <v>ORGANIZACION DE EVENTOS</v>
          </cell>
        </row>
        <row r="3476">
          <cell r="F3476" t="str">
            <v xml:space="preserve">Actividades de logistica diferentes a </v>
          </cell>
        </row>
        <row r="3477">
          <cell r="F3477" t="str">
            <v>BONIFICACION DE SERVICIOS</v>
          </cell>
        </row>
        <row r="3479">
          <cell r="F3479" t="str">
            <v>Servicio consolidacion informacion</v>
          </cell>
        </row>
        <row r="3480">
          <cell r="F3480" t="str">
            <v>SEGURIDAD INDUSTRIAL</v>
          </cell>
        </row>
        <row r="3482">
          <cell r="F3482" t="str">
            <v>SEGURIDAD INDUSTRIAL</v>
          </cell>
        </row>
        <row r="3483">
          <cell r="F3483" t="str">
            <v>Señaletica</v>
          </cell>
        </row>
        <row r="3484">
          <cell r="F3484" t="str">
            <v>CONTRATOS DE APRENDIZAJE</v>
          </cell>
        </row>
        <row r="3486">
          <cell r="F3486" t="str">
            <v>CONTRATOS DE APRENDIZAJE</v>
          </cell>
        </row>
        <row r="3487">
          <cell r="F3487" t="str">
            <v xml:space="preserve">Servicios de pasantias y/o practicas </v>
          </cell>
        </row>
        <row r="3488">
          <cell r="F3488" t="str">
            <v>PASAJES AEROLINEAS</v>
          </cell>
        </row>
        <row r="3490">
          <cell r="F3490" t="str">
            <v>Pasajes Aerolineas</v>
          </cell>
        </row>
        <row r="3491">
          <cell r="F3491" t="str">
            <v>GASTOS PASAJES TASAS Y SOBRETASAS</v>
          </cell>
        </row>
        <row r="3493">
          <cell r="F3493" t="str">
            <v>Gastos Pasajes Tasas Y Sobretasas</v>
          </cell>
        </row>
        <row r="3494">
          <cell r="F3494" t="str">
            <v>PASAJES TERRITORIOS NACIONALES</v>
          </cell>
        </row>
        <row r="3496">
          <cell r="F3496" t="str">
            <v>Pasajes Territorios Nacionales</v>
          </cell>
        </row>
        <row r="3497">
          <cell r="F3497" t="str">
            <v>GASTOS PASAJES TARIFA ADMON</v>
          </cell>
        </row>
        <row r="3499">
          <cell r="F3499" t="str">
            <v>Gastos PasajesTarifa Admon</v>
          </cell>
        </row>
        <row r="3500">
          <cell r="F3500" t="str">
            <v>GTOS PASAJES SATENA TARI NETA Y COMBUSTI</v>
          </cell>
        </row>
        <row r="3502">
          <cell r="F3502" t="str">
            <v xml:space="preserve">Gastos Pasajes Satena Tarifa Neta </v>
          </cell>
        </row>
        <row r="3503">
          <cell r="F3503" t="str">
            <v>C-ELEMENTOS DE ESCRITORIO Y OFICINA</v>
          </cell>
        </row>
        <row r="3505">
          <cell r="F3505" t="str">
            <v>CONSUMO CON CONTROL</v>
          </cell>
        </row>
        <row r="3506">
          <cell r="F3506" t="str">
            <v xml:space="preserve">ELEMENTOS DE ESCRITORIO Y </v>
          </cell>
        </row>
        <row r="3507">
          <cell r="F3507" t="str">
            <v xml:space="preserve">ELEMENTOS BÁSICOS DE </v>
          </cell>
        </row>
        <row r="3508">
          <cell r="F3508" t="str">
            <v>Cosedora Electrica</v>
          </cell>
        </row>
        <row r="3509">
          <cell r="F3509" t="str">
            <v>Cosedora Manual</v>
          </cell>
        </row>
        <row r="3510">
          <cell r="F3510" t="str">
            <v>Perforadora</v>
          </cell>
        </row>
        <row r="3511">
          <cell r="F3511" t="str">
            <v>Sacagancho</v>
          </cell>
        </row>
        <row r="3512">
          <cell r="F3512" t="str">
            <v>Tajalapiz Electrico</v>
          </cell>
        </row>
        <row r="3513">
          <cell r="F3513" t="str">
            <v>Cenicero</v>
          </cell>
        </row>
        <row r="3514">
          <cell r="F3514" t="str">
            <v>Tajalapiz Manual</v>
          </cell>
        </row>
        <row r="3515">
          <cell r="F3515" t="str">
            <v>Porta Papel</v>
          </cell>
        </row>
        <row r="3516">
          <cell r="F3516" t="str">
            <v>Porta Diskette</v>
          </cell>
        </row>
        <row r="3517">
          <cell r="F3517" t="str">
            <v>ELEMENTOS ERGONÓMICOS</v>
          </cell>
        </row>
        <row r="3518">
          <cell r="F3518" t="str">
            <v>Gel Teclado</v>
          </cell>
        </row>
        <row r="3519">
          <cell r="F3519" t="str">
            <v>Apoya Pie</v>
          </cell>
        </row>
        <row r="3520">
          <cell r="F3520" t="str">
            <v>Soporte Para Portatil</v>
          </cell>
        </row>
        <row r="3521">
          <cell r="F3521" t="str">
            <v>Soporte Para Monitor</v>
          </cell>
        </row>
        <row r="3522">
          <cell r="F3522" t="str">
            <v>Soporte Documentos</v>
          </cell>
        </row>
        <row r="3523">
          <cell r="F3523" t="str">
            <v>C-BIENES DE CULTO</v>
          </cell>
        </row>
        <row r="3525">
          <cell r="F3525" t="str">
            <v xml:space="preserve">ELEMENTOS DE ARTE Y </v>
          </cell>
        </row>
        <row r="3526">
          <cell r="F3526" t="str">
            <v>ELEMENTOS DE CULTO</v>
          </cell>
        </row>
        <row r="3527">
          <cell r="F3527" t="str">
            <v>Crucifijo</v>
          </cell>
        </row>
        <row r="3528">
          <cell r="F3528" t="str">
            <v>ELEMENTOS DE ASEO Y CAFETERIA</v>
          </cell>
        </row>
        <row r="3530">
          <cell r="F3530" t="str">
            <v xml:space="preserve">ELEMENTOS DE ASEO Y </v>
          </cell>
        </row>
        <row r="3531">
          <cell r="F3531" t="str">
            <v xml:space="preserve">ELEMENTOS DE COMEDOR Y </v>
          </cell>
        </row>
        <row r="3532">
          <cell r="F3532" t="str">
            <v>ELEMENTOS DE HIGIENE Y ASEO</v>
          </cell>
        </row>
        <row r="3533">
          <cell r="F3533" t="str">
            <v>Caneca</v>
          </cell>
        </row>
        <row r="3535">
          <cell r="F3535" t="str">
            <v>Actividades de aseo y cafeteria</v>
          </cell>
        </row>
        <row r="3536">
          <cell r="F3536" t="str">
            <v>Restaurantes, bares y cantinas</v>
          </cell>
        </row>
        <row r="3537">
          <cell r="F3537" t="str">
            <v>Servicios de Aseo</v>
          </cell>
        </row>
        <row r="3538">
          <cell r="F3538" t="str">
            <v>C-ELEMENTOS ESPECIALES DISCAPACITADOS</v>
          </cell>
        </row>
        <row r="3540">
          <cell r="F3540" t="str">
            <v xml:space="preserve">ELEMENTOS ESPECIALES PARA </v>
          </cell>
        </row>
        <row r="3541">
          <cell r="F3541" t="str">
            <v>C-ELEMENTOS MUSICALES</v>
          </cell>
        </row>
        <row r="3543">
          <cell r="F3543" t="str">
            <v>ELEMENTOS MUSICALES</v>
          </cell>
        </row>
        <row r="3544">
          <cell r="F3544" t="str">
            <v>Bandola</v>
          </cell>
        </row>
        <row r="3545">
          <cell r="F3545" t="str">
            <v>Caja</v>
          </cell>
        </row>
        <row r="3546">
          <cell r="F3546" t="str">
            <v>Cuatro</v>
          </cell>
        </row>
        <row r="3547">
          <cell r="F3547" t="str">
            <v>Guacaharaca</v>
          </cell>
        </row>
        <row r="3548">
          <cell r="F3548" t="str">
            <v>Guitarra</v>
          </cell>
        </row>
        <row r="3549">
          <cell r="F3549" t="str">
            <v>Organeta Yamaha</v>
          </cell>
        </row>
        <row r="3550">
          <cell r="F3550" t="str">
            <v>Rasca</v>
          </cell>
        </row>
        <row r="3551">
          <cell r="F3551" t="str">
            <v>Tambor</v>
          </cell>
        </row>
        <row r="3552">
          <cell r="F3552" t="str">
            <v>Tiple</v>
          </cell>
        </row>
        <row r="3553">
          <cell r="F3553" t="str">
            <v>C-OTROS BIENES DE ARTE Y CULTURA</v>
          </cell>
        </row>
        <row r="3555">
          <cell r="F3555" t="str">
            <v>LIBROS Y PUBLICACIONES</v>
          </cell>
        </row>
        <row r="3556">
          <cell r="F3556" t="str">
            <v>Texto De Bioquimica</v>
          </cell>
        </row>
        <row r="3557">
          <cell r="F3557" t="str">
            <v>Publicación De Codigo</v>
          </cell>
        </row>
        <row r="3558">
          <cell r="F3558" t="str">
            <v>Diccionario</v>
          </cell>
        </row>
        <row r="3559">
          <cell r="F3559" t="str">
            <v>Directorio</v>
          </cell>
        </row>
        <row r="3560">
          <cell r="F3560" t="str">
            <v>Literatura</v>
          </cell>
        </row>
        <row r="3561">
          <cell r="F3561" t="str">
            <v>Publicaciones Cientificas</v>
          </cell>
        </row>
        <row r="3562">
          <cell r="F3562" t="str">
            <v>Zoologia</v>
          </cell>
        </row>
        <row r="3563">
          <cell r="F3563" t="str">
            <v>Informatica</v>
          </cell>
        </row>
        <row r="3564">
          <cell r="F3564" t="str">
            <v>Bibliotecologia Y Archivo</v>
          </cell>
        </row>
        <row r="3565">
          <cell r="F3565" t="str">
            <v>Biología</v>
          </cell>
        </row>
        <row r="3566">
          <cell r="F3566" t="str">
            <v xml:space="preserve">OTROS ELEMENTOS DE ARTE Y </v>
          </cell>
        </row>
        <row r="3567">
          <cell r="F3567" t="str">
            <v>C-REPUESTOS, ACCESORIOS Y SIMILARES</v>
          </cell>
        </row>
        <row r="3569">
          <cell r="F3569" t="str">
            <v xml:space="preserve">REPUESTOS, ACCESORIOS Y </v>
          </cell>
        </row>
        <row r="3570">
          <cell r="F3570" t="str">
            <v xml:space="preserve">REPUESTOS PARA </v>
          </cell>
        </row>
        <row r="3571">
          <cell r="F3571" t="str">
            <v>Memoria Ddr</v>
          </cell>
        </row>
        <row r="3572">
          <cell r="F3572" t="str">
            <v>Memorias Usb</v>
          </cell>
        </row>
        <row r="3573">
          <cell r="F3573" t="str">
            <v>Tarjeta</v>
          </cell>
        </row>
        <row r="3574">
          <cell r="F3574" t="str">
            <v>Disco Duro</v>
          </cell>
        </row>
        <row r="3575">
          <cell r="F3575" t="str">
            <v>Fuente De Poder</v>
          </cell>
        </row>
        <row r="3576">
          <cell r="F3576" t="str">
            <v>Herramientas</v>
          </cell>
        </row>
        <row r="3577">
          <cell r="F3577" t="str">
            <v xml:space="preserve">REPUESTOS PARA MAQUINARIA </v>
          </cell>
        </row>
        <row r="3578">
          <cell r="F3578" t="str">
            <v xml:space="preserve">ACCESORIOS PARA </v>
          </cell>
        </row>
        <row r="3579">
          <cell r="F3579" t="str">
            <v>Parlante</v>
          </cell>
        </row>
        <row r="3580">
          <cell r="F3580" t="str">
            <v>Adaptadore De Corriente</v>
          </cell>
        </row>
        <row r="3581">
          <cell r="F3581" t="str">
            <v>Multitoma</v>
          </cell>
        </row>
        <row r="3582">
          <cell r="F3582" t="str">
            <v>Mouse</v>
          </cell>
        </row>
        <row r="3583">
          <cell r="F3583" t="str">
            <v>Teclado</v>
          </cell>
        </row>
        <row r="3584">
          <cell r="F3584" t="str">
            <v>Unidad Lectora De Disco Óptico</v>
          </cell>
        </row>
        <row r="3585">
          <cell r="F3585" t="str">
            <v xml:space="preserve">ACCESORIO PARA MAQUINARIA </v>
          </cell>
        </row>
        <row r="3586">
          <cell r="F3586" t="str">
            <v>HERRAMIENTAS Y AFINES</v>
          </cell>
        </row>
        <row r="3587">
          <cell r="F3587" t="str">
            <v>Barra</v>
          </cell>
        </row>
        <row r="3588">
          <cell r="F3588" t="str">
            <v>Raches</v>
          </cell>
        </row>
        <row r="3589">
          <cell r="F3589" t="str">
            <v>Calibrador</v>
          </cell>
        </row>
        <row r="3590">
          <cell r="F3590" t="str">
            <v>Escuadra</v>
          </cell>
        </row>
        <row r="3591">
          <cell r="F3591" t="str">
            <v>Formon</v>
          </cell>
        </row>
        <row r="3592">
          <cell r="F3592" t="str">
            <v>Hombresolo</v>
          </cell>
        </row>
        <row r="3593">
          <cell r="F3593" t="str">
            <v>Llave</v>
          </cell>
        </row>
        <row r="3594">
          <cell r="F3594" t="str">
            <v>Marcadores De Golpe</v>
          </cell>
        </row>
        <row r="3595">
          <cell r="F3595" t="str">
            <v>Lima</v>
          </cell>
        </row>
        <row r="3596">
          <cell r="F3596" t="str">
            <v>Llana</v>
          </cell>
        </row>
        <row r="3597">
          <cell r="F3597" t="str">
            <v>Martillo</v>
          </cell>
        </row>
        <row r="3598">
          <cell r="F3598" t="str">
            <v>Flexometro</v>
          </cell>
        </row>
        <row r="3599">
          <cell r="F3599" t="str">
            <v>Palustre</v>
          </cell>
        </row>
        <row r="3600">
          <cell r="F3600" t="str">
            <v>Pelacable</v>
          </cell>
        </row>
        <row r="3601">
          <cell r="F3601" t="str">
            <v>Pica</v>
          </cell>
        </row>
        <row r="3602">
          <cell r="F3602" t="str">
            <v>Pistola Para Silicona</v>
          </cell>
        </row>
        <row r="3603">
          <cell r="F3603" t="str">
            <v>Ponchadora De Plua</v>
          </cell>
        </row>
        <row r="3604">
          <cell r="F3604" t="str">
            <v>Serrucho</v>
          </cell>
        </row>
        <row r="3605">
          <cell r="F3605" t="str">
            <v>Tijera Para Metal</v>
          </cell>
        </row>
        <row r="3606">
          <cell r="F3606" t="str">
            <v>Cofre</v>
          </cell>
        </row>
        <row r="3607">
          <cell r="F3607" t="str">
            <v>Carro Para Zuncho</v>
          </cell>
        </row>
        <row r="3608">
          <cell r="F3608" t="str">
            <v>C-SOFTWARE</v>
          </cell>
        </row>
        <row r="3610">
          <cell r="F3610" t="str">
            <v>INTANGIBLES</v>
          </cell>
        </row>
        <row r="3611">
          <cell r="F3611" t="str">
            <v>LICENCIAS</v>
          </cell>
        </row>
        <row r="3612">
          <cell r="F3612" t="str">
            <v>Licencia</v>
          </cell>
        </row>
        <row r="3613">
          <cell r="F3613" t="str">
            <v>SOFTWARE</v>
          </cell>
        </row>
        <row r="3614">
          <cell r="F3614" t="str">
            <v>Software</v>
          </cell>
        </row>
        <row r="3615">
          <cell r="F3615" t="str">
            <v>C-STANDS Y EXHIBIDORES</v>
          </cell>
        </row>
        <row r="3617">
          <cell r="F3617" t="str">
            <v>PUBLICIDAD EXTERIOR</v>
          </cell>
        </row>
        <row r="3618">
          <cell r="F3618" t="str">
            <v>AVISOS DE FACHADA</v>
          </cell>
        </row>
        <row r="3619">
          <cell r="F3619" t="str">
            <v>Aviso</v>
          </cell>
        </row>
        <row r="3620">
          <cell r="F3620" t="str">
            <v>PUBLICIDAD INTERIOR</v>
          </cell>
        </row>
        <row r="3621">
          <cell r="F3621" t="str">
            <v xml:space="preserve">CARTELERAS, PENDONES Y </v>
          </cell>
        </row>
        <row r="3622">
          <cell r="F3622" t="str">
            <v>Pendon</v>
          </cell>
        </row>
        <row r="3623">
          <cell r="F3623" t="str">
            <v>Pancarta</v>
          </cell>
        </row>
        <row r="3624">
          <cell r="F3624" t="str">
            <v>Telon</v>
          </cell>
        </row>
        <row r="3625">
          <cell r="F3625" t="str">
            <v>C-ELEMENTOS Y DOTACIONES A TRABAJADORES</v>
          </cell>
        </row>
        <row r="3627">
          <cell r="F3627" t="str">
            <v xml:space="preserve">ELEMENTOS MÉDICOS Y </v>
          </cell>
        </row>
        <row r="3628">
          <cell r="F3628" t="str">
            <v xml:space="preserve">ELEMENTOS PARA PRIMEROS </v>
          </cell>
        </row>
        <row r="3629">
          <cell r="F3629" t="str">
            <v>Chaleco</v>
          </cell>
        </row>
        <row r="3630">
          <cell r="F3630" t="str">
            <v>Casco</v>
          </cell>
        </row>
        <row r="3631">
          <cell r="F3631" t="str">
            <v>Guantes</v>
          </cell>
        </row>
        <row r="3632">
          <cell r="F3632" t="str">
            <v>Silvato</v>
          </cell>
        </row>
        <row r="3633">
          <cell r="F3633" t="str">
            <v>Linterna</v>
          </cell>
        </row>
        <row r="3634">
          <cell r="F3634" t="str">
            <v>Maletin</v>
          </cell>
        </row>
        <row r="3635">
          <cell r="F3635" t="str">
            <v>Manta</v>
          </cell>
        </row>
        <row r="3636">
          <cell r="F3636" t="str">
            <v>Botiquín</v>
          </cell>
        </row>
        <row r="3637">
          <cell r="F3637" t="str">
            <v>C-ELEMENTOS DE CULTURA, RECREACIÓN Y DEP</v>
          </cell>
        </row>
        <row r="3639">
          <cell r="F3639" t="str">
            <v xml:space="preserve">ELEMENTOS DE CULTURA, </v>
          </cell>
        </row>
        <row r="3640">
          <cell r="F3640" t="str">
            <v>CALZADO DEPORTIVO</v>
          </cell>
        </row>
        <row r="3641">
          <cell r="F3641" t="str">
            <v>Guayos</v>
          </cell>
        </row>
        <row r="3642">
          <cell r="F3642" t="str">
            <v xml:space="preserve">VESTUARIO CULTURAL Y </v>
          </cell>
        </row>
        <row r="3643">
          <cell r="F3643" t="str">
            <v>Camiseta</v>
          </cell>
        </row>
        <row r="3644">
          <cell r="F3644" t="str">
            <v>Sudadera</v>
          </cell>
        </row>
        <row r="3645">
          <cell r="F3645" t="str">
            <v>Toga</v>
          </cell>
        </row>
        <row r="3646">
          <cell r="F3646" t="str">
            <v>Uniforme</v>
          </cell>
        </row>
        <row r="3647">
          <cell r="F3647" t="str">
            <v>Vestido</v>
          </cell>
        </row>
        <row r="3648">
          <cell r="F3648" t="str">
            <v xml:space="preserve">ACCESORIOS CULTURALES Y </v>
          </cell>
        </row>
        <row r="3649">
          <cell r="F3649" t="str">
            <v>Gorra</v>
          </cell>
        </row>
        <row r="3650">
          <cell r="F3650" t="str">
            <v>Canillera</v>
          </cell>
        </row>
        <row r="3651">
          <cell r="F3651" t="str">
            <v>Clise</v>
          </cell>
        </row>
        <row r="3652">
          <cell r="F3652" t="str">
            <v>Guantes</v>
          </cell>
        </row>
        <row r="3653">
          <cell r="F3653" t="str">
            <v>Paraguas Doble Tela</v>
          </cell>
        </row>
        <row r="3654">
          <cell r="F3654" t="str">
            <v xml:space="preserve">IMPLEMENTOS DE RECREACIÓN </v>
          </cell>
        </row>
        <row r="3655">
          <cell r="F3655" t="str">
            <v>Balon</v>
          </cell>
        </row>
        <row r="3656">
          <cell r="F3656" t="str">
            <v>Parqués</v>
          </cell>
        </row>
        <row r="3657">
          <cell r="F3657" t="str">
            <v>Domino</v>
          </cell>
        </row>
        <row r="3658">
          <cell r="F3658" t="str">
            <v>Ajedrez</v>
          </cell>
        </row>
        <row r="3659">
          <cell r="F3659" t="str">
            <v>Malla</v>
          </cell>
        </row>
        <row r="3660">
          <cell r="F3660" t="str">
            <v>IMPLEMENTOS CULTURALES</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V64"/>
  <sheetViews>
    <sheetView zoomScale="70" zoomScaleNormal="70" workbookViewId="0">
      <pane ySplit="9" topLeftCell="A49" activePane="bottomLeft" state="frozen"/>
      <selection pane="bottomLeft" activeCell="S7" sqref="S7:S9"/>
    </sheetView>
  </sheetViews>
  <sheetFormatPr baseColWidth="10" defaultColWidth="11.453125" defaultRowHeight="14.5"/>
  <cols>
    <col min="1" max="1" width="5.1796875" style="1" customWidth="1"/>
    <col min="2" max="2" width="23.7265625" style="1" hidden="1" customWidth="1"/>
    <col min="3" max="3" width="11" style="4" customWidth="1"/>
    <col min="4" max="4" width="65.26953125" style="6" customWidth="1"/>
    <col min="5" max="5" width="6.81640625" style="18" customWidth="1"/>
    <col min="6" max="6" width="9.1796875" style="2" customWidth="1"/>
    <col min="7" max="7" width="13.7265625" style="12" customWidth="1"/>
    <col min="8" max="8" width="12" style="12" customWidth="1"/>
    <col min="9" max="9" width="14.54296875" style="12" customWidth="1"/>
    <col min="10" max="10" width="19.7265625" style="12" bestFit="1" customWidth="1"/>
    <col min="11" max="11" width="12" style="1" customWidth="1"/>
    <col min="12" max="12" width="12.1796875" style="1" customWidth="1"/>
    <col min="13" max="13" width="14.453125" style="1" customWidth="1"/>
    <col min="14" max="14" width="19.7265625" style="1" bestFit="1" customWidth="1"/>
    <col min="15" max="15" width="15.81640625" style="1" customWidth="1"/>
    <col min="16" max="16" width="14" style="1" customWidth="1"/>
    <col min="17" max="17" width="16.26953125" style="1" customWidth="1"/>
    <col min="18" max="18" width="19.7265625" style="1" bestFit="1" customWidth="1"/>
    <col min="19" max="19" width="17" style="1" customWidth="1"/>
    <col min="20" max="20" width="16.1796875" style="1" customWidth="1"/>
    <col min="21" max="21" width="6" style="89" customWidth="1"/>
    <col min="22" max="22" width="21.54296875" style="1" customWidth="1"/>
    <col min="23" max="16384" width="11.453125" style="1"/>
  </cols>
  <sheetData>
    <row r="4" spans="1:22" s="5" customFormat="1" ht="23.25" customHeight="1">
      <c r="A4" s="277" t="s">
        <v>0</v>
      </c>
      <c r="B4" s="277"/>
      <c r="C4" s="277"/>
      <c r="D4" s="277"/>
      <c r="E4" s="277"/>
      <c r="F4" s="277"/>
      <c r="G4" s="277"/>
      <c r="H4" s="277"/>
      <c r="I4" s="277"/>
      <c r="J4" s="277"/>
      <c r="K4" s="277"/>
      <c r="L4" s="277"/>
      <c r="M4" s="277"/>
      <c r="N4" s="277"/>
      <c r="O4" s="277"/>
      <c r="P4" s="277"/>
      <c r="Q4" s="277"/>
      <c r="R4" s="277"/>
      <c r="S4" s="277"/>
      <c r="T4" s="277"/>
      <c r="U4" s="277"/>
      <c r="V4" s="277"/>
    </row>
    <row r="5" spans="1:22" s="5" customFormat="1" ht="18.75" customHeight="1">
      <c r="U5" s="88"/>
    </row>
    <row r="6" spans="1:22" s="5" customFormat="1" ht="16" thickBot="1">
      <c r="A6" s="8"/>
      <c r="B6" s="8"/>
      <c r="C6" s="8"/>
      <c r="D6" s="8"/>
      <c r="E6" s="22"/>
      <c r="F6" s="8"/>
      <c r="G6" s="13"/>
      <c r="H6" s="13"/>
      <c r="I6" s="13"/>
      <c r="J6" s="13"/>
      <c r="U6" s="88"/>
    </row>
    <row r="7" spans="1:22" ht="21.5" thickBot="1">
      <c r="E7" s="40"/>
      <c r="F7" s="44"/>
      <c r="G7" s="296" t="s">
        <v>1</v>
      </c>
      <c r="H7" s="297"/>
      <c r="I7" s="297"/>
      <c r="J7" s="298"/>
      <c r="K7" s="299" t="s">
        <v>2</v>
      </c>
      <c r="L7" s="300"/>
      <c r="M7" s="300"/>
      <c r="N7" s="301"/>
      <c r="O7" s="332" t="s">
        <v>3</v>
      </c>
      <c r="P7" s="333"/>
      <c r="Q7" s="333"/>
      <c r="R7" s="333"/>
      <c r="S7" s="278" t="s">
        <v>4</v>
      </c>
      <c r="T7" s="278" t="s">
        <v>5</v>
      </c>
      <c r="U7" s="323" t="s">
        <v>6</v>
      </c>
      <c r="V7" s="278" t="s">
        <v>7</v>
      </c>
    </row>
    <row r="8" spans="1:22" s="5" customFormat="1" ht="15" customHeight="1">
      <c r="A8" s="340" t="s">
        <v>8</v>
      </c>
      <c r="B8" s="340" t="s">
        <v>9</v>
      </c>
      <c r="C8" s="340" t="s">
        <v>10</v>
      </c>
      <c r="D8" s="340" t="s">
        <v>11</v>
      </c>
      <c r="E8" s="340" t="s">
        <v>12</v>
      </c>
      <c r="F8" s="355" t="s">
        <v>13</v>
      </c>
      <c r="G8" s="291" t="s">
        <v>14</v>
      </c>
      <c r="H8" s="289" t="s">
        <v>15</v>
      </c>
      <c r="I8" s="317" t="s">
        <v>16</v>
      </c>
      <c r="J8" s="287" t="s">
        <v>17</v>
      </c>
      <c r="K8" s="319" t="s">
        <v>14</v>
      </c>
      <c r="L8" s="315" t="s">
        <v>15</v>
      </c>
      <c r="M8" s="274" t="s">
        <v>16</v>
      </c>
      <c r="N8" s="275" t="s">
        <v>17</v>
      </c>
      <c r="O8" s="293" t="s">
        <v>14</v>
      </c>
      <c r="P8" s="330" t="s">
        <v>15</v>
      </c>
      <c r="Q8" s="295" t="s">
        <v>16</v>
      </c>
      <c r="R8" s="328" t="s">
        <v>17</v>
      </c>
      <c r="S8" s="279"/>
      <c r="T8" s="279"/>
      <c r="U8" s="324"/>
      <c r="V8" s="279"/>
    </row>
    <row r="9" spans="1:22" s="5" customFormat="1" ht="48" customHeight="1" thickBot="1">
      <c r="A9" s="341"/>
      <c r="B9" s="341"/>
      <c r="C9" s="341"/>
      <c r="D9" s="341"/>
      <c r="E9" s="341"/>
      <c r="F9" s="356"/>
      <c r="G9" s="292"/>
      <c r="H9" s="290"/>
      <c r="I9" s="318"/>
      <c r="J9" s="288"/>
      <c r="K9" s="320"/>
      <c r="L9" s="316"/>
      <c r="M9" s="274"/>
      <c r="N9" s="276"/>
      <c r="O9" s="294"/>
      <c r="P9" s="331"/>
      <c r="Q9" s="295"/>
      <c r="R9" s="329"/>
      <c r="S9" s="280"/>
      <c r="T9" s="280"/>
      <c r="U9" s="325"/>
      <c r="V9" s="280"/>
    </row>
    <row r="10" spans="1:22" ht="43.5">
      <c r="A10" s="348">
        <v>1</v>
      </c>
      <c r="B10" s="271"/>
      <c r="C10" s="271" t="s">
        <v>18</v>
      </c>
      <c r="D10" s="23" t="s">
        <v>19</v>
      </c>
      <c r="E10" s="24">
        <v>1</v>
      </c>
      <c r="F10" s="45">
        <v>1</v>
      </c>
      <c r="G10" s="51">
        <v>5415022.820453315</v>
      </c>
      <c r="H10" s="41">
        <f>+G10*16%</f>
        <v>866403.65127253043</v>
      </c>
      <c r="I10" s="41">
        <f>+H10+G10</f>
        <v>6281426.4717258457</v>
      </c>
      <c r="J10" s="58">
        <f>+I10*F10*E10</f>
        <v>6281426.4717258457</v>
      </c>
      <c r="K10" s="51">
        <v>660000</v>
      </c>
      <c r="L10" s="26">
        <f>+K10*16%</f>
        <v>105600</v>
      </c>
      <c r="M10" s="26">
        <f>+L10+K10</f>
        <v>765600</v>
      </c>
      <c r="N10" s="62">
        <f>+M10*E10*F10</f>
        <v>765600</v>
      </c>
      <c r="O10" s="51">
        <v>500000</v>
      </c>
      <c r="P10" s="26">
        <f>+O10*16%</f>
        <v>80000</v>
      </c>
      <c r="Q10" s="26">
        <f>+P10+O10</f>
        <v>580000</v>
      </c>
      <c r="R10" s="62">
        <f>+Q10*F10*E10</f>
        <v>580000</v>
      </c>
      <c r="S10" s="82">
        <f>AVERAGE(N10,R10)</f>
        <v>672800</v>
      </c>
      <c r="T10" s="281">
        <f>SUM(S10:S20)</f>
        <v>74511092</v>
      </c>
      <c r="U10" s="284">
        <v>1</v>
      </c>
      <c r="V10" s="281">
        <f>+U10*T10</f>
        <v>74511092</v>
      </c>
    </row>
    <row r="11" spans="1:22" ht="90" customHeight="1">
      <c r="A11" s="349"/>
      <c r="B11" s="272"/>
      <c r="C11" s="272"/>
      <c r="D11" s="27" t="s">
        <v>20</v>
      </c>
      <c r="E11" s="28">
        <v>5</v>
      </c>
      <c r="F11" s="46">
        <v>7</v>
      </c>
      <c r="G11" s="52">
        <v>1315076.9706815192</v>
      </c>
      <c r="H11" s="30">
        <f t="shared" ref="H11:H20" si="0">+G11*16%</f>
        <v>210412.31530904307</v>
      </c>
      <c r="I11" s="30">
        <f t="shared" ref="I11:I31" si="1">+H11+G11</f>
        <v>1525489.2859905623</v>
      </c>
      <c r="J11" s="59">
        <f t="shared" ref="J11:J31" si="2">+I11*F11*E11</f>
        <v>53392125.009669676</v>
      </c>
      <c r="K11" s="52">
        <v>350000</v>
      </c>
      <c r="L11" s="30">
        <f t="shared" ref="L11:L20" si="3">+K11*16%</f>
        <v>56000</v>
      </c>
      <c r="M11" s="30">
        <f t="shared" ref="M11:M31" si="4">+L11+K11</f>
        <v>406000</v>
      </c>
      <c r="N11" s="59">
        <f t="shared" ref="N11:N20" si="5">+M11*E11*F11</f>
        <v>14210000</v>
      </c>
      <c r="O11" s="52">
        <v>250000</v>
      </c>
      <c r="P11" s="30">
        <f t="shared" ref="P11:P20" si="6">+O11*16%</f>
        <v>40000</v>
      </c>
      <c r="Q11" s="30">
        <f t="shared" ref="Q11:Q31" si="7">+P11+O11</f>
        <v>290000</v>
      </c>
      <c r="R11" s="59">
        <f t="shared" ref="R11:R31" si="8">+Q11*F11*E11</f>
        <v>10150000</v>
      </c>
      <c r="S11" s="83">
        <f t="shared" ref="S11:S31" si="9">AVERAGE(N11,R11)</f>
        <v>12180000</v>
      </c>
      <c r="T11" s="282"/>
      <c r="U11" s="285"/>
      <c r="V11" s="282"/>
    </row>
    <row r="12" spans="1:22" ht="58">
      <c r="A12" s="349"/>
      <c r="B12" s="272"/>
      <c r="C12" s="272"/>
      <c r="D12" s="31" t="s">
        <v>21</v>
      </c>
      <c r="E12" s="29">
        <v>5</v>
      </c>
      <c r="F12" s="46">
        <v>6</v>
      </c>
      <c r="G12" s="52">
        <v>409994.58497717953</v>
      </c>
      <c r="H12" s="30">
        <f t="shared" si="0"/>
        <v>65599.133596348722</v>
      </c>
      <c r="I12" s="30">
        <f t="shared" si="1"/>
        <v>475593.71857352823</v>
      </c>
      <c r="J12" s="59">
        <f t="shared" si="2"/>
        <v>14267811.557205845</v>
      </c>
      <c r="K12" s="52">
        <v>230000</v>
      </c>
      <c r="L12" s="30">
        <f t="shared" si="3"/>
        <v>36800</v>
      </c>
      <c r="M12" s="30">
        <f t="shared" si="4"/>
        <v>266800</v>
      </c>
      <c r="N12" s="59">
        <f t="shared" si="5"/>
        <v>8004000</v>
      </c>
      <c r="O12" s="52">
        <v>220000</v>
      </c>
      <c r="P12" s="30">
        <f t="shared" si="6"/>
        <v>35200</v>
      </c>
      <c r="Q12" s="30">
        <f t="shared" si="7"/>
        <v>255200</v>
      </c>
      <c r="R12" s="59">
        <f t="shared" si="8"/>
        <v>7656000</v>
      </c>
      <c r="S12" s="83">
        <f t="shared" si="9"/>
        <v>7830000</v>
      </c>
      <c r="T12" s="282"/>
      <c r="U12" s="285"/>
      <c r="V12" s="282"/>
    </row>
    <row r="13" spans="1:22" ht="72.5">
      <c r="A13" s="349"/>
      <c r="B13" s="272"/>
      <c r="C13" s="272"/>
      <c r="D13" s="31" t="s">
        <v>22</v>
      </c>
      <c r="E13" s="29">
        <v>5</v>
      </c>
      <c r="F13" s="46">
        <v>7</v>
      </c>
      <c r="G13" s="52">
        <v>232072.40659085635</v>
      </c>
      <c r="H13" s="30">
        <f t="shared" si="0"/>
        <v>37131.585054537019</v>
      </c>
      <c r="I13" s="30">
        <f t="shared" si="1"/>
        <v>269203.99164539337</v>
      </c>
      <c r="J13" s="59">
        <f t="shared" si="2"/>
        <v>9422139.7075887676</v>
      </c>
      <c r="K13" s="52">
        <v>150000</v>
      </c>
      <c r="L13" s="30">
        <f t="shared" si="3"/>
        <v>24000</v>
      </c>
      <c r="M13" s="30">
        <f t="shared" si="4"/>
        <v>174000</v>
      </c>
      <c r="N13" s="59">
        <f t="shared" si="5"/>
        <v>6090000</v>
      </c>
      <c r="O13" s="52">
        <v>120000</v>
      </c>
      <c r="P13" s="30">
        <f t="shared" si="6"/>
        <v>19200</v>
      </c>
      <c r="Q13" s="30">
        <f t="shared" si="7"/>
        <v>139200</v>
      </c>
      <c r="R13" s="59">
        <f t="shared" si="8"/>
        <v>4872000</v>
      </c>
      <c r="S13" s="83">
        <f t="shared" si="9"/>
        <v>5481000</v>
      </c>
      <c r="T13" s="282"/>
      <c r="U13" s="285"/>
      <c r="V13" s="282"/>
    </row>
    <row r="14" spans="1:22" ht="58">
      <c r="A14" s="349"/>
      <c r="B14" s="272"/>
      <c r="C14" s="272"/>
      <c r="D14" s="32" t="s">
        <v>23</v>
      </c>
      <c r="E14" s="28">
        <v>5</v>
      </c>
      <c r="F14" s="46">
        <v>6</v>
      </c>
      <c r="G14" s="52">
        <v>123771.95018179006</v>
      </c>
      <c r="H14" s="30">
        <f t="shared" si="0"/>
        <v>19803.512029086411</v>
      </c>
      <c r="I14" s="30">
        <f t="shared" si="1"/>
        <v>143575.46221087646</v>
      </c>
      <c r="J14" s="59">
        <f t="shared" si="2"/>
        <v>4307263.8663262939</v>
      </c>
      <c r="K14" s="52">
        <v>80000</v>
      </c>
      <c r="L14" s="30">
        <f t="shared" si="3"/>
        <v>12800</v>
      </c>
      <c r="M14" s="30">
        <f t="shared" si="4"/>
        <v>92800</v>
      </c>
      <c r="N14" s="59">
        <f t="shared" si="5"/>
        <v>2784000</v>
      </c>
      <c r="O14" s="52">
        <v>40000</v>
      </c>
      <c r="P14" s="30">
        <f t="shared" si="6"/>
        <v>6400</v>
      </c>
      <c r="Q14" s="30">
        <f t="shared" si="7"/>
        <v>46400</v>
      </c>
      <c r="R14" s="59">
        <f t="shared" si="8"/>
        <v>1392000</v>
      </c>
      <c r="S14" s="83">
        <f t="shared" si="9"/>
        <v>2088000</v>
      </c>
      <c r="T14" s="282"/>
      <c r="U14" s="285"/>
      <c r="V14" s="282"/>
    </row>
    <row r="15" spans="1:22" ht="72.5">
      <c r="A15" s="349"/>
      <c r="B15" s="272"/>
      <c r="C15" s="272"/>
      <c r="D15" s="33" t="s">
        <v>24</v>
      </c>
      <c r="E15" s="28">
        <v>5</v>
      </c>
      <c r="F15" s="46">
        <v>200</v>
      </c>
      <c r="G15" s="52">
        <v>20112.941904540883</v>
      </c>
      <c r="H15" s="30">
        <f t="shared" si="0"/>
        <v>3218.0707047265414</v>
      </c>
      <c r="I15" s="30">
        <f t="shared" si="1"/>
        <v>23331.012609267425</v>
      </c>
      <c r="J15" s="59">
        <f t="shared" si="2"/>
        <v>23331012.609267425</v>
      </c>
      <c r="K15" s="52">
        <v>22000</v>
      </c>
      <c r="L15" s="30">
        <f t="shared" si="3"/>
        <v>3520</v>
      </c>
      <c r="M15" s="30">
        <f t="shared" si="4"/>
        <v>25520</v>
      </c>
      <c r="N15" s="59">
        <f t="shared" si="5"/>
        <v>25520000</v>
      </c>
      <c r="O15" s="52">
        <v>13500</v>
      </c>
      <c r="P15" s="30">
        <f t="shared" si="6"/>
        <v>2160</v>
      </c>
      <c r="Q15" s="30">
        <f t="shared" si="7"/>
        <v>15660</v>
      </c>
      <c r="R15" s="59">
        <f t="shared" si="8"/>
        <v>15660000</v>
      </c>
      <c r="S15" s="83">
        <f t="shared" si="9"/>
        <v>20590000</v>
      </c>
      <c r="T15" s="282"/>
      <c r="U15" s="285"/>
      <c r="V15" s="282"/>
    </row>
    <row r="16" spans="1:22" ht="130.5">
      <c r="A16" s="349"/>
      <c r="B16" s="272"/>
      <c r="C16" s="272"/>
      <c r="D16" s="27" t="s">
        <v>25</v>
      </c>
      <c r="E16" s="28">
        <v>5</v>
      </c>
      <c r="F16" s="46">
        <v>100</v>
      </c>
      <c r="G16" s="52">
        <v>92828.962636342549</v>
      </c>
      <c r="H16" s="30">
        <f t="shared" si="0"/>
        <v>14852.634021814809</v>
      </c>
      <c r="I16" s="30">
        <f t="shared" si="1"/>
        <v>107681.59665815736</v>
      </c>
      <c r="J16" s="59">
        <f t="shared" si="2"/>
        <v>53840798.329078674</v>
      </c>
      <c r="K16" s="52">
        <v>48000</v>
      </c>
      <c r="L16" s="30">
        <f t="shared" si="3"/>
        <v>7680</v>
      </c>
      <c r="M16" s="30">
        <f t="shared" si="4"/>
        <v>55680</v>
      </c>
      <c r="N16" s="59">
        <f t="shared" si="5"/>
        <v>27840000</v>
      </c>
      <c r="O16" s="52">
        <v>35000</v>
      </c>
      <c r="P16" s="30">
        <f t="shared" si="6"/>
        <v>5600</v>
      </c>
      <c r="Q16" s="30">
        <f t="shared" si="7"/>
        <v>40600</v>
      </c>
      <c r="R16" s="59">
        <f t="shared" si="8"/>
        <v>20300000</v>
      </c>
      <c r="S16" s="83">
        <f t="shared" si="9"/>
        <v>24070000</v>
      </c>
      <c r="T16" s="282"/>
      <c r="U16" s="285"/>
      <c r="V16" s="282"/>
    </row>
    <row r="17" spans="1:22" ht="29">
      <c r="A17" s="349"/>
      <c r="B17" s="272"/>
      <c r="C17" s="272"/>
      <c r="D17" s="34" t="s">
        <v>26</v>
      </c>
      <c r="E17" s="29">
        <v>1</v>
      </c>
      <c r="F17" s="46">
        <v>1</v>
      </c>
      <c r="G17" s="52">
        <v>541502.28204533155</v>
      </c>
      <c r="H17" s="30">
        <f t="shared" si="0"/>
        <v>86640.365127253055</v>
      </c>
      <c r="I17" s="30">
        <f t="shared" si="1"/>
        <v>628142.64717258466</v>
      </c>
      <c r="J17" s="59">
        <f t="shared" si="2"/>
        <v>628142.64717258466</v>
      </c>
      <c r="K17" s="52">
        <v>300000</v>
      </c>
      <c r="L17" s="30">
        <f t="shared" si="3"/>
        <v>48000</v>
      </c>
      <c r="M17" s="30">
        <f t="shared" si="4"/>
        <v>348000</v>
      </c>
      <c r="N17" s="59">
        <f t="shared" si="5"/>
        <v>348000</v>
      </c>
      <c r="O17" s="52">
        <v>230000</v>
      </c>
      <c r="P17" s="30">
        <f t="shared" si="6"/>
        <v>36800</v>
      </c>
      <c r="Q17" s="30">
        <f t="shared" si="7"/>
        <v>266800</v>
      </c>
      <c r="R17" s="59">
        <f t="shared" si="8"/>
        <v>266800</v>
      </c>
      <c r="S17" s="83">
        <f t="shared" si="9"/>
        <v>307400</v>
      </c>
      <c r="T17" s="282"/>
      <c r="U17" s="285"/>
      <c r="V17" s="282"/>
    </row>
    <row r="18" spans="1:22" ht="15" customHeight="1">
      <c r="A18" s="349"/>
      <c r="B18" s="272"/>
      <c r="C18" s="272"/>
      <c r="D18" s="32" t="s">
        <v>27</v>
      </c>
      <c r="E18" s="28">
        <v>1</v>
      </c>
      <c r="F18" s="46">
        <v>1</v>
      </c>
      <c r="G18" s="52">
        <v>116036.20329542817</v>
      </c>
      <c r="H18" s="30">
        <f t="shared" si="0"/>
        <v>18565.79252726851</v>
      </c>
      <c r="I18" s="30">
        <f t="shared" si="1"/>
        <v>134601.99582269668</v>
      </c>
      <c r="J18" s="59">
        <f t="shared" si="2"/>
        <v>134601.99582269668</v>
      </c>
      <c r="K18" s="52">
        <v>80000</v>
      </c>
      <c r="L18" s="30">
        <f t="shared" si="3"/>
        <v>12800</v>
      </c>
      <c r="M18" s="30">
        <f t="shared" si="4"/>
        <v>92800</v>
      </c>
      <c r="N18" s="59">
        <f t="shared" si="5"/>
        <v>92800</v>
      </c>
      <c r="O18" s="52">
        <v>70000</v>
      </c>
      <c r="P18" s="30">
        <f t="shared" si="6"/>
        <v>11200</v>
      </c>
      <c r="Q18" s="30">
        <f t="shared" si="7"/>
        <v>81200</v>
      </c>
      <c r="R18" s="59">
        <f t="shared" si="8"/>
        <v>81200</v>
      </c>
      <c r="S18" s="83">
        <f t="shared" si="9"/>
        <v>87000</v>
      </c>
      <c r="T18" s="282"/>
      <c r="U18" s="285"/>
      <c r="V18" s="282"/>
    </row>
    <row r="19" spans="1:22" ht="72.5">
      <c r="A19" s="349"/>
      <c r="B19" s="272"/>
      <c r="C19" s="272"/>
      <c r="D19" s="32" t="s">
        <v>28</v>
      </c>
      <c r="E19" s="28">
        <v>1</v>
      </c>
      <c r="F19" s="46">
        <v>100</v>
      </c>
      <c r="G19" s="52">
        <v>11603.620329542819</v>
      </c>
      <c r="H19" s="30">
        <f t="shared" si="0"/>
        <v>1856.5792527268511</v>
      </c>
      <c r="I19" s="30">
        <f t="shared" si="1"/>
        <v>13460.19958226967</v>
      </c>
      <c r="J19" s="59">
        <f t="shared" si="2"/>
        <v>1346019.9582269669</v>
      </c>
      <c r="K19" s="52">
        <v>4800</v>
      </c>
      <c r="L19" s="30">
        <f t="shared" si="3"/>
        <v>768</v>
      </c>
      <c r="M19" s="30">
        <f t="shared" si="4"/>
        <v>5568</v>
      </c>
      <c r="N19" s="59">
        <f t="shared" si="5"/>
        <v>556800</v>
      </c>
      <c r="O19" s="52">
        <v>4500</v>
      </c>
      <c r="P19" s="30">
        <f t="shared" si="6"/>
        <v>720</v>
      </c>
      <c r="Q19" s="30">
        <f t="shared" si="7"/>
        <v>5220</v>
      </c>
      <c r="R19" s="59">
        <f t="shared" si="8"/>
        <v>522000</v>
      </c>
      <c r="S19" s="83">
        <f t="shared" si="9"/>
        <v>539400</v>
      </c>
      <c r="T19" s="282"/>
      <c r="U19" s="285"/>
      <c r="V19" s="282"/>
    </row>
    <row r="20" spans="1:22" ht="87.5" thickBot="1">
      <c r="A20" s="350"/>
      <c r="B20" s="273"/>
      <c r="C20" s="273"/>
      <c r="D20" s="35" t="s">
        <v>29</v>
      </c>
      <c r="E20" s="36">
        <v>1</v>
      </c>
      <c r="F20" s="47">
        <v>1</v>
      </c>
      <c r="G20" s="53">
        <v>4641448.1318171266</v>
      </c>
      <c r="H20" s="43">
        <f t="shared" si="0"/>
        <v>742631.70109074027</v>
      </c>
      <c r="I20" s="43">
        <f t="shared" si="1"/>
        <v>5384079.8329078667</v>
      </c>
      <c r="J20" s="60">
        <f t="shared" si="2"/>
        <v>5384079.8329078667</v>
      </c>
      <c r="K20" s="61">
        <v>297400</v>
      </c>
      <c r="L20" s="42">
        <f t="shared" si="3"/>
        <v>47584</v>
      </c>
      <c r="M20" s="42">
        <f t="shared" si="4"/>
        <v>344984</v>
      </c>
      <c r="N20" s="73">
        <f t="shared" si="5"/>
        <v>344984</v>
      </c>
      <c r="O20" s="61">
        <v>850000</v>
      </c>
      <c r="P20" s="42">
        <f t="shared" si="6"/>
        <v>136000</v>
      </c>
      <c r="Q20" s="42">
        <f t="shared" si="7"/>
        <v>986000</v>
      </c>
      <c r="R20" s="73">
        <f t="shared" si="8"/>
        <v>986000</v>
      </c>
      <c r="S20" s="84">
        <f t="shared" si="9"/>
        <v>665492</v>
      </c>
      <c r="T20" s="283"/>
      <c r="U20" s="286"/>
      <c r="V20" s="283"/>
    </row>
    <row r="21" spans="1:22" customFormat="1" ht="45" customHeight="1">
      <c r="A21" s="351">
        <v>2</v>
      </c>
      <c r="B21" s="360"/>
      <c r="C21" s="360" t="s">
        <v>30</v>
      </c>
      <c r="D21" s="14" t="s">
        <v>19</v>
      </c>
      <c r="E21" s="19">
        <v>1</v>
      </c>
      <c r="F21" s="48">
        <v>1</v>
      </c>
      <c r="G21" s="54">
        <v>5415022.820453315</v>
      </c>
      <c r="H21" s="15">
        <f>+G21*16%</f>
        <v>866403.65127253043</v>
      </c>
      <c r="I21" s="15">
        <f t="shared" si="1"/>
        <v>6281426.4717258457</v>
      </c>
      <c r="J21" s="64">
        <f t="shared" si="2"/>
        <v>6281426.4717258457</v>
      </c>
      <c r="K21" s="57">
        <v>660000</v>
      </c>
      <c r="L21" s="15">
        <f>+K21*16%</f>
        <v>105600</v>
      </c>
      <c r="M21" s="15">
        <f t="shared" si="4"/>
        <v>765600</v>
      </c>
      <c r="N21" s="64">
        <f>+M21*E21*F21</f>
        <v>765600</v>
      </c>
      <c r="O21" s="57">
        <v>500000</v>
      </c>
      <c r="P21" s="15">
        <f>+O21*16%</f>
        <v>80000</v>
      </c>
      <c r="Q21" s="15">
        <f t="shared" si="7"/>
        <v>580000</v>
      </c>
      <c r="R21" s="64">
        <f t="shared" si="8"/>
        <v>580000</v>
      </c>
      <c r="S21" s="81">
        <f t="shared" si="9"/>
        <v>672800</v>
      </c>
      <c r="T21" s="321">
        <f>SUM(S21:S31)</f>
        <v>74522692</v>
      </c>
      <c r="U21" s="326">
        <v>1</v>
      </c>
      <c r="V21" s="321">
        <f>+U21*T21</f>
        <v>74522692</v>
      </c>
    </row>
    <row r="22" spans="1:22" customFormat="1" ht="87">
      <c r="A22" s="335"/>
      <c r="B22" s="338"/>
      <c r="C22" s="338"/>
      <c r="D22" s="7" t="s">
        <v>20</v>
      </c>
      <c r="E22" s="20">
        <v>5</v>
      </c>
      <c r="F22" s="49">
        <v>7</v>
      </c>
      <c r="G22" s="55">
        <v>1315076.9706815192</v>
      </c>
      <c r="H22" s="10">
        <f>+G22*16%</f>
        <v>210412.31530904307</v>
      </c>
      <c r="I22" s="10">
        <f t="shared" si="1"/>
        <v>1525489.2859905623</v>
      </c>
      <c r="J22" s="65">
        <f t="shared" si="2"/>
        <v>53392125.009669676</v>
      </c>
      <c r="K22" s="55">
        <v>350000</v>
      </c>
      <c r="L22" s="10">
        <f>+K22*16%</f>
        <v>56000</v>
      </c>
      <c r="M22" s="10">
        <f t="shared" si="4"/>
        <v>406000</v>
      </c>
      <c r="N22" s="65">
        <f t="shared" ref="N22:N31" si="10">+M22*E22*F22</f>
        <v>14210000</v>
      </c>
      <c r="O22" s="55">
        <v>250000</v>
      </c>
      <c r="P22" s="10">
        <f>+O22*16%</f>
        <v>40000</v>
      </c>
      <c r="Q22" s="10">
        <f t="shared" si="7"/>
        <v>290000</v>
      </c>
      <c r="R22" s="65">
        <f t="shared" si="8"/>
        <v>10150000</v>
      </c>
      <c r="S22" s="79">
        <f t="shared" si="9"/>
        <v>12180000</v>
      </c>
      <c r="T22" s="314"/>
      <c r="U22" s="312"/>
      <c r="V22" s="314"/>
    </row>
    <row r="23" spans="1:22" customFormat="1" ht="58">
      <c r="A23" s="335"/>
      <c r="B23" s="338"/>
      <c r="C23" s="338"/>
      <c r="D23" s="3" t="s">
        <v>21</v>
      </c>
      <c r="E23" s="39">
        <v>5</v>
      </c>
      <c r="F23" s="49">
        <v>6</v>
      </c>
      <c r="G23" s="55">
        <v>409994.58497717953</v>
      </c>
      <c r="H23" s="10">
        <f t="shared" ref="H23:H31" si="11">+G23*16%</f>
        <v>65599.133596348722</v>
      </c>
      <c r="I23" s="10">
        <f t="shared" si="1"/>
        <v>475593.71857352823</v>
      </c>
      <c r="J23" s="65">
        <f t="shared" si="2"/>
        <v>14267811.557205845</v>
      </c>
      <c r="K23" s="55">
        <v>230000</v>
      </c>
      <c r="L23" s="10">
        <f t="shared" ref="L23:L31" si="12">+K23*16%</f>
        <v>36800</v>
      </c>
      <c r="M23" s="10">
        <f t="shared" si="4"/>
        <v>266800</v>
      </c>
      <c r="N23" s="65">
        <f t="shared" si="10"/>
        <v>8004000</v>
      </c>
      <c r="O23" s="55">
        <v>220000</v>
      </c>
      <c r="P23" s="10">
        <f t="shared" ref="P23:P31" si="13">+O23*16%</f>
        <v>35200</v>
      </c>
      <c r="Q23" s="10">
        <f t="shared" si="7"/>
        <v>255200</v>
      </c>
      <c r="R23" s="65">
        <f t="shared" si="8"/>
        <v>7656000</v>
      </c>
      <c r="S23" s="79">
        <f t="shared" si="9"/>
        <v>7830000</v>
      </c>
      <c r="T23" s="314"/>
      <c r="U23" s="312"/>
      <c r="V23" s="314"/>
    </row>
    <row r="24" spans="1:22" customFormat="1" ht="72.5">
      <c r="A24" s="335"/>
      <c r="B24" s="338"/>
      <c r="C24" s="338"/>
      <c r="D24" s="3" t="s">
        <v>22</v>
      </c>
      <c r="E24" s="39">
        <v>5</v>
      </c>
      <c r="F24" s="49">
        <v>7</v>
      </c>
      <c r="G24" s="55">
        <v>232072.40659085635</v>
      </c>
      <c r="H24" s="10">
        <f t="shared" si="11"/>
        <v>37131.585054537019</v>
      </c>
      <c r="I24" s="10">
        <f t="shared" si="1"/>
        <v>269203.99164539337</v>
      </c>
      <c r="J24" s="65">
        <f t="shared" si="2"/>
        <v>9422139.7075887676</v>
      </c>
      <c r="K24" s="55">
        <v>150000</v>
      </c>
      <c r="L24" s="10">
        <f t="shared" si="12"/>
        <v>24000</v>
      </c>
      <c r="M24" s="10">
        <f t="shared" si="4"/>
        <v>174000</v>
      </c>
      <c r="N24" s="65">
        <f t="shared" si="10"/>
        <v>6090000</v>
      </c>
      <c r="O24" s="55">
        <v>120000</v>
      </c>
      <c r="P24" s="10">
        <f t="shared" si="13"/>
        <v>19200</v>
      </c>
      <c r="Q24" s="10">
        <f t="shared" si="7"/>
        <v>139200</v>
      </c>
      <c r="R24" s="65">
        <f t="shared" si="8"/>
        <v>4872000</v>
      </c>
      <c r="S24" s="79">
        <f t="shared" si="9"/>
        <v>5481000</v>
      </c>
      <c r="T24" s="314"/>
      <c r="U24" s="312"/>
      <c r="V24" s="314"/>
    </row>
    <row r="25" spans="1:22" customFormat="1" ht="58">
      <c r="A25" s="335"/>
      <c r="B25" s="338"/>
      <c r="C25" s="338"/>
      <c r="D25" s="9" t="s">
        <v>23</v>
      </c>
      <c r="E25" s="20">
        <v>5</v>
      </c>
      <c r="F25" s="49">
        <v>6</v>
      </c>
      <c r="G25" s="55">
        <v>123771.95018179006</v>
      </c>
      <c r="H25" s="10">
        <f t="shared" si="11"/>
        <v>19803.512029086411</v>
      </c>
      <c r="I25" s="10">
        <f t="shared" si="1"/>
        <v>143575.46221087646</v>
      </c>
      <c r="J25" s="65">
        <f t="shared" si="2"/>
        <v>4307263.8663262939</v>
      </c>
      <c r="K25" s="55">
        <v>80000</v>
      </c>
      <c r="L25" s="10">
        <f t="shared" si="12"/>
        <v>12800</v>
      </c>
      <c r="M25" s="10">
        <f t="shared" si="4"/>
        <v>92800</v>
      </c>
      <c r="N25" s="65">
        <f t="shared" si="10"/>
        <v>2784000</v>
      </c>
      <c r="O25" s="55">
        <v>40000</v>
      </c>
      <c r="P25" s="10">
        <f t="shared" si="13"/>
        <v>6400</v>
      </c>
      <c r="Q25" s="10">
        <f t="shared" si="7"/>
        <v>46400</v>
      </c>
      <c r="R25" s="65">
        <f t="shared" si="8"/>
        <v>1392000</v>
      </c>
      <c r="S25" s="79">
        <f t="shared" si="9"/>
        <v>2088000</v>
      </c>
      <c r="T25" s="314"/>
      <c r="U25" s="312"/>
      <c r="V25" s="314"/>
    </row>
    <row r="26" spans="1:22" customFormat="1" ht="72.5">
      <c r="A26" s="335"/>
      <c r="B26" s="338"/>
      <c r="C26" s="338"/>
      <c r="D26" s="92" t="s">
        <v>24</v>
      </c>
      <c r="E26" s="20">
        <v>5</v>
      </c>
      <c r="F26" s="49">
        <v>200</v>
      </c>
      <c r="G26" s="55">
        <v>20112.941904540883</v>
      </c>
      <c r="H26" s="10">
        <f t="shared" si="11"/>
        <v>3218.0707047265414</v>
      </c>
      <c r="I26" s="10">
        <f t="shared" si="1"/>
        <v>23331.012609267425</v>
      </c>
      <c r="J26" s="65">
        <f t="shared" si="2"/>
        <v>23331012.609267425</v>
      </c>
      <c r="K26" s="55">
        <v>22000</v>
      </c>
      <c r="L26" s="10">
        <f t="shared" si="12"/>
        <v>3520</v>
      </c>
      <c r="M26" s="10">
        <f t="shared" si="4"/>
        <v>25520</v>
      </c>
      <c r="N26" s="65">
        <f t="shared" si="10"/>
        <v>25520000</v>
      </c>
      <c r="O26" s="55">
        <v>13500</v>
      </c>
      <c r="P26" s="10">
        <f t="shared" si="13"/>
        <v>2160</v>
      </c>
      <c r="Q26" s="10">
        <f t="shared" si="7"/>
        <v>15660</v>
      </c>
      <c r="R26" s="65">
        <f t="shared" si="8"/>
        <v>15660000</v>
      </c>
      <c r="S26" s="79">
        <f t="shared" si="9"/>
        <v>20590000</v>
      </c>
      <c r="T26" s="314"/>
      <c r="U26" s="312"/>
      <c r="V26" s="314"/>
    </row>
    <row r="27" spans="1:22" customFormat="1" ht="141.75" customHeight="1">
      <c r="A27" s="335"/>
      <c r="B27" s="338"/>
      <c r="C27" s="338"/>
      <c r="D27" s="7" t="s">
        <v>31</v>
      </c>
      <c r="E27" s="20">
        <v>5</v>
      </c>
      <c r="F27" s="49">
        <v>100</v>
      </c>
      <c r="G27" s="55">
        <v>92828.962636342549</v>
      </c>
      <c r="H27" s="10">
        <f t="shared" si="11"/>
        <v>14852.634021814809</v>
      </c>
      <c r="I27" s="10">
        <f t="shared" si="1"/>
        <v>107681.59665815736</v>
      </c>
      <c r="J27" s="65">
        <f t="shared" si="2"/>
        <v>53840798.329078674</v>
      </c>
      <c r="K27" s="55">
        <v>48000</v>
      </c>
      <c r="L27" s="10">
        <f t="shared" si="12"/>
        <v>7680</v>
      </c>
      <c r="M27" s="10">
        <f t="shared" si="4"/>
        <v>55680</v>
      </c>
      <c r="N27" s="65">
        <f t="shared" si="10"/>
        <v>27840000</v>
      </c>
      <c r="O27" s="55">
        <v>35000</v>
      </c>
      <c r="P27" s="10">
        <f t="shared" si="13"/>
        <v>5600</v>
      </c>
      <c r="Q27" s="10">
        <f t="shared" si="7"/>
        <v>40600</v>
      </c>
      <c r="R27" s="65">
        <f t="shared" si="8"/>
        <v>20300000</v>
      </c>
      <c r="S27" s="79">
        <f t="shared" si="9"/>
        <v>24070000</v>
      </c>
      <c r="T27" s="314"/>
      <c r="U27" s="312"/>
      <c r="V27" s="314"/>
    </row>
    <row r="28" spans="1:22" customFormat="1" ht="29">
      <c r="A28" s="335"/>
      <c r="B28" s="338"/>
      <c r="C28" s="338"/>
      <c r="D28" s="93" t="s">
        <v>26</v>
      </c>
      <c r="E28" s="39">
        <v>1</v>
      </c>
      <c r="F28" s="49">
        <v>1</v>
      </c>
      <c r="G28" s="55">
        <v>541502.28204533155</v>
      </c>
      <c r="H28" s="10">
        <f t="shared" si="11"/>
        <v>86640.365127253055</v>
      </c>
      <c r="I28" s="10">
        <f t="shared" si="1"/>
        <v>628142.64717258466</v>
      </c>
      <c r="J28" s="65">
        <f t="shared" si="2"/>
        <v>628142.64717258466</v>
      </c>
      <c r="K28" s="55">
        <v>300000</v>
      </c>
      <c r="L28" s="10">
        <f t="shared" si="12"/>
        <v>48000</v>
      </c>
      <c r="M28" s="10">
        <f t="shared" si="4"/>
        <v>348000</v>
      </c>
      <c r="N28" s="65">
        <f t="shared" si="10"/>
        <v>348000</v>
      </c>
      <c r="O28" s="55">
        <v>250000</v>
      </c>
      <c r="P28" s="10">
        <f t="shared" si="13"/>
        <v>40000</v>
      </c>
      <c r="Q28" s="10">
        <f t="shared" si="7"/>
        <v>290000</v>
      </c>
      <c r="R28" s="65">
        <f t="shared" si="8"/>
        <v>290000</v>
      </c>
      <c r="S28" s="79">
        <f t="shared" si="9"/>
        <v>319000</v>
      </c>
      <c r="T28" s="314"/>
      <c r="U28" s="312"/>
      <c r="V28" s="314"/>
    </row>
    <row r="29" spans="1:22" customFormat="1">
      <c r="A29" s="335"/>
      <c r="B29" s="338"/>
      <c r="C29" s="338"/>
      <c r="D29" s="9" t="s">
        <v>27</v>
      </c>
      <c r="E29" s="20">
        <v>1</v>
      </c>
      <c r="F29" s="49">
        <v>1</v>
      </c>
      <c r="G29" s="55">
        <v>116036.20329542817</v>
      </c>
      <c r="H29" s="10">
        <f t="shared" si="11"/>
        <v>18565.79252726851</v>
      </c>
      <c r="I29" s="10">
        <f t="shared" si="1"/>
        <v>134601.99582269668</v>
      </c>
      <c r="J29" s="65">
        <f t="shared" si="2"/>
        <v>134601.99582269668</v>
      </c>
      <c r="K29" s="55">
        <v>80000</v>
      </c>
      <c r="L29" s="10">
        <f t="shared" si="12"/>
        <v>12800</v>
      </c>
      <c r="M29" s="10">
        <f t="shared" si="4"/>
        <v>92800</v>
      </c>
      <c r="N29" s="65">
        <f t="shared" si="10"/>
        <v>92800</v>
      </c>
      <c r="O29" s="55">
        <v>70000</v>
      </c>
      <c r="P29" s="10">
        <f t="shared" si="13"/>
        <v>11200</v>
      </c>
      <c r="Q29" s="10">
        <f t="shared" si="7"/>
        <v>81200</v>
      </c>
      <c r="R29" s="65">
        <f t="shared" si="8"/>
        <v>81200</v>
      </c>
      <c r="S29" s="79">
        <f t="shared" si="9"/>
        <v>87000</v>
      </c>
      <c r="T29" s="314"/>
      <c r="U29" s="312"/>
      <c r="V29" s="314"/>
    </row>
    <row r="30" spans="1:22" customFormat="1" ht="72.5">
      <c r="A30" s="335"/>
      <c r="B30" s="338"/>
      <c r="C30" s="338"/>
      <c r="D30" s="9" t="s">
        <v>28</v>
      </c>
      <c r="E30" s="20">
        <v>1</v>
      </c>
      <c r="F30" s="49">
        <v>100</v>
      </c>
      <c r="G30" s="55">
        <v>11603.620329542819</v>
      </c>
      <c r="H30" s="10">
        <f t="shared" si="11"/>
        <v>1856.5792527268511</v>
      </c>
      <c r="I30" s="10">
        <f t="shared" si="1"/>
        <v>13460.19958226967</v>
      </c>
      <c r="J30" s="65">
        <f t="shared" si="2"/>
        <v>1346019.9582269669</v>
      </c>
      <c r="K30" s="55">
        <v>4800</v>
      </c>
      <c r="L30" s="10">
        <f t="shared" si="12"/>
        <v>768</v>
      </c>
      <c r="M30" s="10">
        <f t="shared" si="4"/>
        <v>5568</v>
      </c>
      <c r="N30" s="65">
        <f t="shared" si="10"/>
        <v>556800</v>
      </c>
      <c r="O30" s="55">
        <v>4500</v>
      </c>
      <c r="P30" s="10">
        <f t="shared" si="13"/>
        <v>720</v>
      </c>
      <c r="Q30" s="10">
        <f t="shared" si="7"/>
        <v>5220</v>
      </c>
      <c r="R30" s="65">
        <f t="shared" si="8"/>
        <v>522000</v>
      </c>
      <c r="S30" s="79">
        <f t="shared" si="9"/>
        <v>539400</v>
      </c>
      <c r="T30" s="314"/>
      <c r="U30" s="312"/>
      <c r="V30" s="314"/>
    </row>
    <row r="31" spans="1:22" customFormat="1" ht="87.5" thickBot="1">
      <c r="A31" s="336"/>
      <c r="B31" s="339"/>
      <c r="C31" s="339"/>
      <c r="D31" s="16" t="s">
        <v>29</v>
      </c>
      <c r="E31" s="21">
        <v>1</v>
      </c>
      <c r="F31" s="50">
        <v>1</v>
      </c>
      <c r="G31" s="56">
        <v>4641448.1318171266</v>
      </c>
      <c r="H31" s="11">
        <f t="shared" si="11"/>
        <v>742631.70109074027</v>
      </c>
      <c r="I31" s="11">
        <f t="shared" si="1"/>
        <v>5384079.8329078667</v>
      </c>
      <c r="J31" s="66">
        <f t="shared" si="2"/>
        <v>5384079.8329078667</v>
      </c>
      <c r="K31" s="56">
        <v>297400</v>
      </c>
      <c r="L31" s="11">
        <f t="shared" si="12"/>
        <v>47584</v>
      </c>
      <c r="M31" s="11">
        <f t="shared" si="4"/>
        <v>344984</v>
      </c>
      <c r="N31" s="66">
        <f t="shared" si="10"/>
        <v>344984</v>
      </c>
      <c r="O31" s="68">
        <v>850000</v>
      </c>
      <c r="P31" s="17">
        <f t="shared" si="13"/>
        <v>136000</v>
      </c>
      <c r="Q31" s="17">
        <f t="shared" si="7"/>
        <v>986000</v>
      </c>
      <c r="R31" s="75">
        <f t="shared" si="8"/>
        <v>986000</v>
      </c>
      <c r="S31" s="80">
        <f t="shared" si="9"/>
        <v>665492</v>
      </c>
      <c r="T31" s="322"/>
      <c r="U31" s="327"/>
      <c r="V31" s="322"/>
    </row>
    <row r="32" spans="1:22" ht="63.75" customHeight="1">
      <c r="A32" s="345">
        <v>3</v>
      </c>
      <c r="B32" s="267" t="s">
        <v>32</v>
      </c>
      <c r="C32" s="267" t="s">
        <v>33</v>
      </c>
      <c r="D32" s="103" t="s">
        <v>34</v>
      </c>
      <c r="E32" s="25">
        <v>1</v>
      </c>
      <c r="F32" s="45">
        <v>1</v>
      </c>
      <c r="G32" s="51">
        <v>1441943.2196178541</v>
      </c>
      <c r="H32" s="41">
        <f t="shared" ref="H32:H44" si="14">+G32*16%</f>
        <v>230710.91513885665</v>
      </c>
      <c r="I32" s="41">
        <f t="shared" ref="I32:I51" si="15">+H32+G32</f>
        <v>1672654.1347567108</v>
      </c>
      <c r="J32" s="58">
        <f t="shared" ref="J32:J51" si="16">+I32*F32*E32</f>
        <v>1672654.1347567108</v>
      </c>
      <c r="K32" s="51">
        <v>550000</v>
      </c>
      <c r="L32" s="26">
        <f t="shared" ref="L32:L44" si="17">+K32*16%</f>
        <v>88000</v>
      </c>
      <c r="M32" s="26">
        <f t="shared" ref="M32:M51" si="18">+L32+K32</f>
        <v>638000</v>
      </c>
      <c r="N32" s="62">
        <f>+M32*F32*E32</f>
        <v>638000</v>
      </c>
      <c r="O32" s="51">
        <v>350000</v>
      </c>
      <c r="P32" s="26">
        <f t="shared" ref="P32:P44" si="19">+O32*16%</f>
        <v>56000</v>
      </c>
      <c r="Q32" s="26">
        <f t="shared" ref="Q32:Q51" si="20">+P32+O32</f>
        <v>406000</v>
      </c>
      <c r="R32" s="62">
        <f t="shared" ref="R32:R44" si="21">+Q32*F32*E32</f>
        <v>406000</v>
      </c>
      <c r="S32" s="82">
        <f t="shared" ref="S32:S44" si="22">AVERAGE(N32,R32)</f>
        <v>522000</v>
      </c>
      <c r="T32" s="306">
        <f>SUM(S32:S36)</f>
        <v>3913840</v>
      </c>
      <c r="U32" s="309">
        <v>1</v>
      </c>
      <c r="V32" s="306">
        <f>+U32*T32</f>
        <v>3913840</v>
      </c>
    </row>
    <row r="33" spans="1:22" ht="63.75" customHeight="1">
      <c r="A33" s="346"/>
      <c r="B33" s="268"/>
      <c r="C33" s="268"/>
      <c r="D33" s="32" t="s">
        <v>35</v>
      </c>
      <c r="E33" s="28">
        <v>1</v>
      </c>
      <c r="F33" s="104">
        <v>1</v>
      </c>
      <c r="G33" s="105">
        <v>232072.40659085635</v>
      </c>
      <c r="H33" s="30">
        <f t="shared" si="14"/>
        <v>37131.585054537019</v>
      </c>
      <c r="I33" s="30">
        <f t="shared" si="15"/>
        <v>269203.99164539337</v>
      </c>
      <c r="J33" s="59">
        <f t="shared" si="16"/>
        <v>269203.99164539337</v>
      </c>
      <c r="K33" s="52">
        <v>150000</v>
      </c>
      <c r="L33" s="30">
        <f t="shared" si="17"/>
        <v>24000</v>
      </c>
      <c r="M33" s="30">
        <f t="shared" si="18"/>
        <v>174000</v>
      </c>
      <c r="N33" s="59">
        <f>+M33*F33*E33</f>
        <v>174000</v>
      </c>
      <c r="O33" s="52">
        <v>120000</v>
      </c>
      <c r="P33" s="30">
        <f t="shared" si="19"/>
        <v>19200</v>
      </c>
      <c r="Q33" s="30">
        <f t="shared" si="20"/>
        <v>139200</v>
      </c>
      <c r="R33" s="59">
        <f t="shared" si="21"/>
        <v>139200</v>
      </c>
      <c r="S33" s="83">
        <f t="shared" si="22"/>
        <v>156600</v>
      </c>
      <c r="T33" s="307"/>
      <c r="U33" s="310"/>
      <c r="V33" s="307"/>
    </row>
    <row r="34" spans="1:22" ht="98.25" customHeight="1">
      <c r="A34" s="346"/>
      <c r="B34" s="269"/>
      <c r="C34" s="269"/>
      <c r="D34" s="32" t="s">
        <v>36</v>
      </c>
      <c r="E34" s="28">
        <v>1</v>
      </c>
      <c r="F34" s="46">
        <v>40</v>
      </c>
      <c r="G34" s="52">
        <v>23207.240659085637</v>
      </c>
      <c r="H34" s="30">
        <f t="shared" si="14"/>
        <v>3713.1585054537022</v>
      </c>
      <c r="I34" s="30">
        <f t="shared" si="15"/>
        <v>26920.39916453934</v>
      </c>
      <c r="J34" s="59">
        <f t="shared" si="16"/>
        <v>1076815.9665815737</v>
      </c>
      <c r="K34" s="52">
        <v>22000</v>
      </c>
      <c r="L34" s="30">
        <f t="shared" si="17"/>
        <v>3520</v>
      </c>
      <c r="M34" s="30">
        <f t="shared" si="18"/>
        <v>25520</v>
      </c>
      <c r="N34" s="59">
        <f>+M34*F34*E34</f>
        <v>1020800</v>
      </c>
      <c r="O34" s="52">
        <v>8200</v>
      </c>
      <c r="P34" s="30">
        <f t="shared" si="19"/>
        <v>1312</v>
      </c>
      <c r="Q34" s="30">
        <f t="shared" si="20"/>
        <v>9512</v>
      </c>
      <c r="R34" s="59">
        <f t="shared" si="21"/>
        <v>380480</v>
      </c>
      <c r="S34" s="83">
        <f t="shared" si="22"/>
        <v>700640</v>
      </c>
      <c r="T34" s="307"/>
      <c r="U34" s="310"/>
      <c r="V34" s="307"/>
    </row>
    <row r="35" spans="1:22" ht="130.5">
      <c r="A35" s="346"/>
      <c r="B35" s="269"/>
      <c r="C35" s="269"/>
      <c r="D35" s="27" t="s">
        <v>37</v>
      </c>
      <c r="E35" s="28">
        <v>1</v>
      </c>
      <c r="F35" s="46">
        <v>40</v>
      </c>
      <c r="G35" s="52">
        <v>77357.468863618778</v>
      </c>
      <c r="H35" s="30">
        <f t="shared" si="14"/>
        <v>12377.195018179005</v>
      </c>
      <c r="I35" s="30">
        <f t="shared" si="15"/>
        <v>89734.66388179778</v>
      </c>
      <c r="J35" s="59">
        <f t="shared" si="16"/>
        <v>3589386.5552719114</v>
      </c>
      <c r="K35" s="52">
        <v>48000</v>
      </c>
      <c r="L35" s="30">
        <f t="shared" si="17"/>
        <v>7680</v>
      </c>
      <c r="M35" s="30">
        <f t="shared" si="18"/>
        <v>55680</v>
      </c>
      <c r="N35" s="59">
        <f>+M35*F35*E35</f>
        <v>2227200</v>
      </c>
      <c r="O35" s="52">
        <v>32000</v>
      </c>
      <c r="P35" s="30">
        <f t="shared" si="19"/>
        <v>5120</v>
      </c>
      <c r="Q35" s="30">
        <f t="shared" si="20"/>
        <v>37120</v>
      </c>
      <c r="R35" s="59">
        <f t="shared" si="21"/>
        <v>1484800</v>
      </c>
      <c r="S35" s="83">
        <f t="shared" si="22"/>
        <v>1856000</v>
      </c>
      <c r="T35" s="307"/>
      <c r="U35" s="310"/>
      <c r="V35" s="307"/>
    </row>
    <row r="36" spans="1:22" ht="73" thickBot="1">
      <c r="A36" s="347"/>
      <c r="B36" s="270"/>
      <c r="C36" s="270"/>
      <c r="D36" s="35" t="s">
        <v>38</v>
      </c>
      <c r="E36" s="36">
        <v>1</v>
      </c>
      <c r="F36" s="47">
        <v>1</v>
      </c>
      <c r="G36" s="53">
        <v>1547149.3772723756</v>
      </c>
      <c r="H36" s="43">
        <f t="shared" si="14"/>
        <v>247543.90036358009</v>
      </c>
      <c r="I36" s="43">
        <f t="shared" si="15"/>
        <v>1794693.2776359557</v>
      </c>
      <c r="J36" s="60">
        <f t="shared" si="16"/>
        <v>1794693.2776359557</v>
      </c>
      <c r="K36" s="53">
        <v>320000</v>
      </c>
      <c r="L36" s="38">
        <f t="shared" si="17"/>
        <v>51200</v>
      </c>
      <c r="M36" s="38">
        <f t="shared" si="18"/>
        <v>371200</v>
      </c>
      <c r="N36" s="63">
        <f>+M36*F36*E36</f>
        <v>371200</v>
      </c>
      <c r="O36" s="53">
        <v>850000</v>
      </c>
      <c r="P36" s="38">
        <f t="shared" si="19"/>
        <v>136000</v>
      </c>
      <c r="Q36" s="38">
        <f t="shared" si="20"/>
        <v>986000</v>
      </c>
      <c r="R36" s="63">
        <f t="shared" si="21"/>
        <v>986000</v>
      </c>
      <c r="S36" s="84">
        <f t="shared" si="22"/>
        <v>678600</v>
      </c>
      <c r="T36" s="308"/>
      <c r="U36" s="311"/>
      <c r="V36" s="308"/>
    </row>
    <row r="37" spans="1:22" ht="45" customHeight="1">
      <c r="A37" s="334">
        <v>4</v>
      </c>
      <c r="B37" s="337"/>
      <c r="C37" s="337" t="s">
        <v>39</v>
      </c>
      <c r="D37" s="106" t="s">
        <v>40</v>
      </c>
      <c r="E37" s="107">
        <v>0.5</v>
      </c>
      <c r="F37" s="108">
        <v>1</v>
      </c>
      <c r="G37" s="94">
        <v>2320724.0659085633</v>
      </c>
      <c r="H37" s="109">
        <f t="shared" si="14"/>
        <v>371315.85054537014</v>
      </c>
      <c r="I37" s="109">
        <f t="shared" si="15"/>
        <v>2692039.9164539333</v>
      </c>
      <c r="J37" s="110">
        <f t="shared" si="16"/>
        <v>1346019.9582269667</v>
      </c>
      <c r="K37" s="94">
        <v>550000</v>
      </c>
      <c r="L37" s="109">
        <f t="shared" si="17"/>
        <v>88000</v>
      </c>
      <c r="M37" s="109">
        <f t="shared" si="18"/>
        <v>638000</v>
      </c>
      <c r="N37" s="111">
        <f>+M37*E37*F37</f>
        <v>319000</v>
      </c>
      <c r="O37" s="94">
        <f>4500000*2</f>
        <v>9000000</v>
      </c>
      <c r="P37" s="109">
        <f t="shared" si="19"/>
        <v>1440000</v>
      </c>
      <c r="Q37" s="109">
        <f t="shared" si="20"/>
        <v>10440000</v>
      </c>
      <c r="R37" s="111">
        <f t="shared" si="21"/>
        <v>5220000</v>
      </c>
      <c r="S37" s="112">
        <f t="shared" si="22"/>
        <v>2769500</v>
      </c>
      <c r="T37" s="313">
        <f>SUM(S37:S43)</f>
        <v>4779200</v>
      </c>
      <c r="U37" s="312">
        <v>1</v>
      </c>
      <c r="V37" s="313">
        <f>+U37*T37</f>
        <v>4779200</v>
      </c>
    </row>
    <row r="38" spans="1:22" ht="43.5">
      <c r="A38" s="335"/>
      <c r="B38" s="338"/>
      <c r="C38" s="338"/>
      <c r="D38" s="3" t="s">
        <v>41</v>
      </c>
      <c r="E38" s="39">
        <v>0.5</v>
      </c>
      <c r="F38" s="49">
        <v>1</v>
      </c>
      <c r="G38" s="55">
        <v>448673.31940898893</v>
      </c>
      <c r="H38" s="10">
        <f t="shared" si="14"/>
        <v>71787.73110543823</v>
      </c>
      <c r="I38" s="10">
        <f t="shared" si="15"/>
        <v>520461.05051442713</v>
      </c>
      <c r="J38" s="113">
        <f t="shared" si="16"/>
        <v>260230.52525721357</v>
      </c>
      <c r="K38" s="114">
        <v>230000</v>
      </c>
      <c r="L38" s="10">
        <f t="shared" si="17"/>
        <v>36800</v>
      </c>
      <c r="M38" s="10">
        <f t="shared" si="18"/>
        <v>266800</v>
      </c>
      <c r="N38" s="111">
        <f t="shared" ref="N38:N43" si="23">+M38*E38*F38</f>
        <v>133400</v>
      </c>
      <c r="O38" s="55">
        <f>220000*2</f>
        <v>440000</v>
      </c>
      <c r="P38" s="10">
        <f t="shared" si="19"/>
        <v>70400</v>
      </c>
      <c r="Q38" s="10">
        <f t="shared" si="20"/>
        <v>510400</v>
      </c>
      <c r="R38" s="65">
        <f t="shared" si="21"/>
        <v>255200</v>
      </c>
      <c r="S38" s="79">
        <f t="shared" si="22"/>
        <v>194300</v>
      </c>
      <c r="T38" s="314"/>
      <c r="U38" s="312"/>
      <c r="V38" s="314"/>
    </row>
    <row r="39" spans="1:22" ht="58">
      <c r="A39" s="335"/>
      <c r="B39" s="338"/>
      <c r="C39" s="338"/>
      <c r="D39" s="3" t="s">
        <v>42</v>
      </c>
      <c r="E39" s="39">
        <v>0.5</v>
      </c>
      <c r="F39" s="49">
        <v>1</v>
      </c>
      <c r="G39" s="55">
        <v>232072.40659085635</v>
      </c>
      <c r="H39" s="10">
        <f t="shared" si="14"/>
        <v>37131.585054537019</v>
      </c>
      <c r="I39" s="10">
        <f t="shared" si="15"/>
        <v>269203.99164539337</v>
      </c>
      <c r="J39" s="113">
        <f t="shared" si="16"/>
        <v>134601.99582269668</v>
      </c>
      <c r="K39" s="114">
        <v>150000</v>
      </c>
      <c r="L39" s="10">
        <f t="shared" si="17"/>
        <v>24000</v>
      </c>
      <c r="M39" s="10">
        <f t="shared" si="18"/>
        <v>174000</v>
      </c>
      <c r="N39" s="111">
        <f t="shared" si="23"/>
        <v>87000</v>
      </c>
      <c r="O39" s="55">
        <f>120000*2</f>
        <v>240000</v>
      </c>
      <c r="P39" s="10">
        <f t="shared" si="19"/>
        <v>38400</v>
      </c>
      <c r="Q39" s="10">
        <f t="shared" si="20"/>
        <v>278400</v>
      </c>
      <c r="R39" s="65">
        <f t="shared" si="21"/>
        <v>139200</v>
      </c>
      <c r="S39" s="79">
        <f t="shared" si="22"/>
        <v>113100</v>
      </c>
      <c r="T39" s="314"/>
      <c r="U39" s="312"/>
      <c r="V39" s="314"/>
    </row>
    <row r="40" spans="1:22" ht="29">
      <c r="A40" s="335"/>
      <c r="B40" s="338"/>
      <c r="C40" s="338"/>
      <c r="D40" s="3" t="s">
        <v>43</v>
      </c>
      <c r="E40" s="39">
        <v>0.5</v>
      </c>
      <c r="F40" s="49">
        <v>1</v>
      </c>
      <c r="G40" s="55">
        <v>541502.28204533155</v>
      </c>
      <c r="H40" s="10">
        <f t="shared" si="14"/>
        <v>86640.365127253055</v>
      </c>
      <c r="I40" s="10">
        <f t="shared" si="15"/>
        <v>628142.64717258466</v>
      </c>
      <c r="J40" s="113">
        <f t="shared" si="16"/>
        <v>314071.32358629233</v>
      </c>
      <c r="K40" s="114">
        <v>300000</v>
      </c>
      <c r="L40" s="10">
        <f t="shared" si="17"/>
        <v>48000</v>
      </c>
      <c r="M40" s="10">
        <f t="shared" si="18"/>
        <v>348000</v>
      </c>
      <c r="N40" s="111">
        <f t="shared" si="23"/>
        <v>174000</v>
      </c>
      <c r="O40" s="55">
        <f>350000*2</f>
        <v>700000</v>
      </c>
      <c r="P40" s="10">
        <f t="shared" si="19"/>
        <v>112000</v>
      </c>
      <c r="Q40" s="10">
        <f t="shared" si="20"/>
        <v>812000</v>
      </c>
      <c r="R40" s="65">
        <f t="shared" si="21"/>
        <v>406000</v>
      </c>
      <c r="S40" s="79">
        <f t="shared" si="22"/>
        <v>290000</v>
      </c>
      <c r="T40" s="314"/>
      <c r="U40" s="312"/>
      <c r="V40" s="314"/>
    </row>
    <row r="41" spans="1:22" ht="15" customHeight="1">
      <c r="A41" s="335"/>
      <c r="B41" s="338"/>
      <c r="C41" s="338"/>
      <c r="D41" s="9" t="s">
        <v>44</v>
      </c>
      <c r="E41" s="20">
        <v>0.5</v>
      </c>
      <c r="F41" s="49">
        <v>1</v>
      </c>
      <c r="G41" s="55">
        <v>116036.20329542817</v>
      </c>
      <c r="H41" s="10">
        <f t="shared" si="14"/>
        <v>18565.79252726851</v>
      </c>
      <c r="I41" s="10">
        <f t="shared" si="15"/>
        <v>134601.99582269668</v>
      </c>
      <c r="J41" s="113">
        <f t="shared" si="16"/>
        <v>67300.997911348342</v>
      </c>
      <c r="K41" s="114">
        <v>80000</v>
      </c>
      <c r="L41" s="10">
        <f t="shared" si="17"/>
        <v>12800</v>
      </c>
      <c r="M41" s="10">
        <f t="shared" si="18"/>
        <v>92800</v>
      </c>
      <c r="N41" s="111">
        <f t="shared" si="23"/>
        <v>46400</v>
      </c>
      <c r="O41" s="55">
        <f>70000*2</f>
        <v>140000</v>
      </c>
      <c r="P41" s="10">
        <f t="shared" si="19"/>
        <v>22400</v>
      </c>
      <c r="Q41" s="10">
        <f t="shared" si="20"/>
        <v>162400</v>
      </c>
      <c r="R41" s="65">
        <f t="shared" si="21"/>
        <v>81200</v>
      </c>
      <c r="S41" s="79">
        <f t="shared" si="22"/>
        <v>63800</v>
      </c>
      <c r="T41" s="314"/>
      <c r="U41" s="312"/>
      <c r="V41" s="314"/>
    </row>
    <row r="42" spans="1:22" ht="72.5">
      <c r="A42" s="335"/>
      <c r="B42" s="338"/>
      <c r="C42" s="338"/>
      <c r="D42" s="9" t="s">
        <v>45</v>
      </c>
      <c r="E42" s="20">
        <v>0.5</v>
      </c>
      <c r="F42" s="49">
        <v>200</v>
      </c>
      <c r="G42" s="55">
        <v>10675.330703179392</v>
      </c>
      <c r="H42" s="10">
        <f t="shared" si="14"/>
        <v>1708.0529125087028</v>
      </c>
      <c r="I42" s="10">
        <f t="shared" si="15"/>
        <v>12383.383615688095</v>
      </c>
      <c r="J42" s="113">
        <f t="shared" si="16"/>
        <v>1238338.3615688095</v>
      </c>
      <c r="K42" s="114">
        <v>4300</v>
      </c>
      <c r="L42" s="10">
        <f t="shared" si="17"/>
        <v>688</v>
      </c>
      <c r="M42" s="10">
        <f t="shared" si="18"/>
        <v>4988</v>
      </c>
      <c r="N42" s="111">
        <f t="shared" si="23"/>
        <v>498800</v>
      </c>
      <c r="O42" s="55">
        <f>4500*2</f>
        <v>9000</v>
      </c>
      <c r="P42" s="10">
        <f t="shared" si="19"/>
        <v>1440</v>
      </c>
      <c r="Q42" s="10">
        <f t="shared" si="20"/>
        <v>10440</v>
      </c>
      <c r="R42" s="65">
        <f t="shared" si="21"/>
        <v>1044000</v>
      </c>
      <c r="S42" s="79">
        <f t="shared" si="22"/>
        <v>771400</v>
      </c>
      <c r="T42" s="314"/>
      <c r="U42" s="312"/>
      <c r="V42" s="314"/>
    </row>
    <row r="43" spans="1:22" ht="73" thickBot="1">
      <c r="A43" s="336"/>
      <c r="B43" s="339"/>
      <c r="C43" s="339"/>
      <c r="D43" s="16" t="s">
        <v>46</v>
      </c>
      <c r="E43" s="21">
        <v>0.5</v>
      </c>
      <c r="F43" s="50">
        <v>1</v>
      </c>
      <c r="G43" s="56">
        <v>1547149.3772723756</v>
      </c>
      <c r="H43" s="11">
        <f t="shared" si="14"/>
        <v>247543.90036358009</v>
      </c>
      <c r="I43" s="11">
        <f t="shared" si="15"/>
        <v>1794693.2776359557</v>
      </c>
      <c r="J43" s="115">
        <f t="shared" si="16"/>
        <v>897346.63881797786</v>
      </c>
      <c r="K43" s="116">
        <v>290000</v>
      </c>
      <c r="L43" s="17">
        <f t="shared" si="17"/>
        <v>46400</v>
      </c>
      <c r="M43" s="17">
        <f t="shared" si="18"/>
        <v>336400</v>
      </c>
      <c r="N43" s="102">
        <f t="shared" si="23"/>
        <v>168200</v>
      </c>
      <c r="O43" s="68">
        <f>850000*2</f>
        <v>1700000</v>
      </c>
      <c r="P43" s="17">
        <f t="shared" si="19"/>
        <v>272000</v>
      </c>
      <c r="Q43" s="17">
        <f t="shared" si="20"/>
        <v>1972000</v>
      </c>
      <c r="R43" s="75">
        <f t="shared" si="21"/>
        <v>986000</v>
      </c>
      <c r="S43" s="80">
        <f t="shared" si="22"/>
        <v>577100</v>
      </c>
      <c r="T43" s="314"/>
      <c r="U43" s="312"/>
      <c r="V43" s="314"/>
    </row>
    <row r="44" spans="1:22" ht="43.5">
      <c r="A44" s="342">
        <v>5</v>
      </c>
      <c r="B44" s="361" t="s">
        <v>47</v>
      </c>
      <c r="C44" s="364" t="s">
        <v>39</v>
      </c>
      <c r="D44" s="95" t="s">
        <v>48</v>
      </c>
      <c r="E44" s="25">
        <v>1</v>
      </c>
      <c r="F44" s="45">
        <v>100</v>
      </c>
      <c r="G44" s="51">
        <v>12377.195018179005</v>
      </c>
      <c r="H44" s="26">
        <f t="shared" si="14"/>
        <v>1980.351202908641</v>
      </c>
      <c r="I44" s="26">
        <f t="shared" si="15"/>
        <v>14357.546221087647</v>
      </c>
      <c r="J44" s="62">
        <f t="shared" si="16"/>
        <v>1435754.6221087647</v>
      </c>
      <c r="K44" s="51">
        <v>5000</v>
      </c>
      <c r="L44" s="26">
        <f t="shared" si="17"/>
        <v>800</v>
      </c>
      <c r="M44" s="26">
        <f t="shared" si="18"/>
        <v>5800</v>
      </c>
      <c r="N44" s="62">
        <f>+M44*F44*E44</f>
        <v>580000</v>
      </c>
      <c r="O44" s="51">
        <v>4200</v>
      </c>
      <c r="P44" s="26">
        <f t="shared" si="19"/>
        <v>672</v>
      </c>
      <c r="Q44" s="26">
        <f t="shared" si="20"/>
        <v>4872</v>
      </c>
      <c r="R44" s="62">
        <f t="shared" si="21"/>
        <v>487200</v>
      </c>
      <c r="S44" s="82">
        <f t="shared" si="22"/>
        <v>533600</v>
      </c>
      <c r="T44" s="306">
        <f>SUM(S44:S51)</f>
        <v>5789560</v>
      </c>
      <c r="U44" s="309">
        <v>1</v>
      </c>
      <c r="V44" s="306">
        <f>+U44*T44</f>
        <v>5789560</v>
      </c>
    </row>
    <row r="45" spans="1:22" ht="18" customHeight="1">
      <c r="A45" s="343"/>
      <c r="B45" s="362"/>
      <c r="C45" s="365"/>
      <c r="D45" s="96" t="s">
        <v>49</v>
      </c>
      <c r="E45" s="29">
        <v>1</v>
      </c>
      <c r="F45" s="46">
        <v>1</v>
      </c>
      <c r="G45" s="52">
        <v>340372.86299992265</v>
      </c>
      <c r="H45" s="37">
        <f t="shared" ref="H45:H51" si="24">+G45*16%</f>
        <v>54459.658079987625</v>
      </c>
      <c r="I45" s="37">
        <f t="shared" si="15"/>
        <v>394832.52107991028</v>
      </c>
      <c r="J45" s="74">
        <f t="shared" si="16"/>
        <v>394832.52107991028</v>
      </c>
      <c r="K45" s="52">
        <v>300000</v>
      </c>
      <c r="L45" s="30">
        <f t="shared" ref="L45:L51" si="25">+K45*16%</f>
        <v>48000</v>
      </c>
      <c r="M45" s="30">
        <f t="shared" si="18"/>
        <v>348000</v>
      </c>
      <c r="N45" s="59">
        <f t="shared" ref="N45:N51" si="26">+M45*F45*E45</f>
        <v>348000</v>
      </c>
      <c r="O45" s="52">
        <v>420000</v>
      </c>
      <c r="P45" s="30">
        <f t="shared" ref="P45:P51" si="27">+O45*16%</f>
        <v>67200</v>
      </c>
      <c r="Q45" s="30">
        <f t="shared" si="20"/>
        <v>487200</v>
      </c>
      <c r="R45" s="59">
        <f t="shared" ref="R45:R51" si="28">+Q45*F45*E45</f>
        <v>487200</v>
      </c>
      <c r="S45" s="83">
        <f t="shared" ref="S45:S51" si="29">AVERAGE(N45,R45)</f>
        <v>417600</v>
      </c>
      <c r="T45" s="307"/>
      <c r="U45" s="310"/>
      <c r="V45" s="307"/>
    </row>
    <row r="46" spans="1:22">
      <c r="A46" s="343"/>
      <c r="B46" s="362"/>
      <c r="C46" s="365"/>
      <c r="D46" s="97" t="s">
        <v>50</v>
      </c>
      <c r="E46" s="98">
        <v>1</v>
      </c>
      <c r="F46" s="46">
        <v>1</v>
      </c>
      <c r="G46" s="52">
        <v>116036.20329542817</v>
      </c>
      <c r="H46" s="37">
        <f t="shared" si="24"/>
        <v>18565.79252726851</v>
      </c>
      <c r="I46" s="37">
        <f t="shared" si="15"/>
        <v>134601.99582269668</v>
      </c>
      <c r="J46" s="74">
        <f t="shared" si="16"/>
        <v>134601.99582269668</v>
      </c>
      <c r="K46" s="52">
        <v>80000</v>
      </c>
      <c r="L46" s="30">
        <f t="shared" si="25"/>
        <v>12800</v>
      </c>
      <c r="M46" s="30">
        <f t="shared" si="18"/>
        <v>92800</v>
      </c>
      <c r="N46" s="59">
        <f t="shared" si="26"/>
        <v>92800</v>
      </c>
      <c r="O46" s="52">
        <v>120000</v>
      </c>
      <c r="P46" s="30">
        <f t="shared" si="27"/>
        <v>19200</v>
      </c>
      <c r="Q46" s="30">
        <f t="shared" si="20"/>
        <v>139200</v>
      </c>
      <c r="R46" s="59">
        <f t="shared" si="28"/>
        <v>139200</v>
      </c>
      <c r="S46" s="83">
        <f t="shared" si="29"/>
        <v>116000</v>
      </c>
      <c r="T46" s="307"/>
      <c r="U46" s="310"/>
      <c r="V46" s="307"/>
    </row>
    <row r="47" spans="1:22">
      <c r="A47" s="343"/>
      <c r="B47" s="362"/>
      <c r="C47" s="365"/>
      <c r="D47" s="97" t="s">
        <v>51</v>
      </c>
      <c r="E47" s="98">
        <v>1</v>
      </c>
      <c r="F47" s="46">
        <v>1</v>
      </c>
      <c r="G47" s="52">
        <v>116036.20329542817</v>
      </c>
      <c r="H47" s="37">
        <f t="shared" si="24"/>
        <v>18565.79252726851</v>
      </c>
      <c r="I47" s="37">
        <f t="shared" si="15"/>
        <v>134601.99582269668</v>
      </c>
      <c r="J47" s="74">
        <f t="shared" si="16"/>
        <v>134601.99582269668</v>
      </c>
      <c r="K47" s="52">
        <v>80000</v>
      </c>
      <c r="L47" s="30">
        <f t="shared" si="25"/>
        <v>12800</v>
      </c>
      <c r="M47" s="30">
        <f t="shared" si="18"/>
        <v>92800</v>
      </c>
      <c r="N47" s="59">
        <f t="shared" si="26"/>
        <v>92800</v>
      </c>
      <c r="O47" s="52">
        <v>70000</v>
      </c>
      <c r="P47" s="30">
        <f t="shared" si="27"/>
        <v>11200</v>
      </c>
      <c r="Q47" s="30">
        <f t="shared" si="20"/>
        <v>81200</v>
      </c>
      <c r="R47" s="59">
        <f t="shared" si="28"/>
        <v>81200</v>
      </c>
      <c r="S47" s="83">
        <f t="shared" si="29"/>
        <v>87000</v>
      </c>
      <c r="T47" s="307"/>
      <c r="U47" s="310"/>
      <c r="V47" s="307"/>
    </row>
    <row r="48" spans="1:22" ht="87">
      <c r="A48" s="343"/>
      <c r="B48" s="362"/>
      <c r="C48" s="365"/>
      <c r="D48" s="27" t="s">
        <v>52</v>
      </c>
      <c r="E48" s="29">
        <v>1</v>
      </c>
      <c r="F48" s="46">
        <v>150</v>
      </c>
      <c r="G48" s="52">
        <v>3094.2987545447513</v>
      </c>
      <c r="H48" s="37">
        <f t="shared" si="24"/>
        <v>495.08780072716024</v>
      </c>
      <c r="I48" s="37">
        <f t="shared" si="15"/>
        <v>3589.3865552719117</v>
      </c>
      <c r="J48" s="74">
        <f t="shared" si="16"/>
        <v>538407.98329078674</v>
      </c>
      <c r="K48" s="52">
        <v>25000</v>
      </c>
      <c r="L48" s="30">
        <f t="shared" si="25"/>
        <v>4000</v>
      </c>
      <c r="M48" s="30">
        <f t="shared" si="18"/>
        <v>29000</v>
      </c>
      <c r="N48" s="59">
        <f t="shared" si="26"/>
        <v>4350000</v>
      </c>
      <c r="O48" s="52">
        <v>2800</v>
      </c>
      <c r="P48" s="30">
        <f t="shared" si="27"/>
        <v>448</v>
      </c>
      <c r="Q48" s="30">
        <f t="shared" si="20"/>
        <v>3248</v>
      </c>
      <c r="R48" s="59">
        <f t="shared" si="28"/>
        <v>487200</v>
      </c>
      <c r="S48" s="83">
        <f t="shared" si="29"/>
        <v>2418600</v>
      </c>
      <c r="T48" s="307"/>
      <c r="U48" s="310"/>
      <c r="V48" s="307"/>
    </row>
    <row r="49" spans="1:22" ht="72.5">
      <c r="A49" s="343"/>
      <c r="B49" s="362"/>
      <c r="C49" s="365"/>
      <c r="D49" s="27" t="s">
        <v>53</v>
      </c>
      <c r="E49" s="29">
        <v>1</v>
      </c>
      <c r="F49" s="46">
        <v>1</v>
      </c>
      <c r="G49" s="52">
        <v>5105592.9449988399</v>
      </c>
      <c r="H49" s="37">
        <f t="shared" si="24"/>
        <v>816894.87119981437</v>
      </c>
      <c r="I49" s="37">
        <f t="shared" si="15"/>
        <v>5922487.8161986545</v>
      </c>
      <c r="J49" s="74">
        <f t="shared" si="16"/>
        <v>5922487.8161986545</v>
      </c>
      <c r="K49" s="52">
        <v>7000</v>
      </c>
      <c r="L49" s="30">
        <f t="shared" si="25"/>
        <v>1120</v>
      </c>
      <c r="M49" s="30">
        <f t="shared" si="18"/>
        <v>8120</v>
      </c>
      <c r="N49" s="59">
        <f t="shared" si="26"/>
        <v>8120</v>
      </c>
      <c r="O49" s="52">
        <v>700000</v>
      </c>
      <c r="P49" s="30">
        <f t="shared" si="27"/>
        <v>112000</v>
      </c>
      <c r="Q49" s="30">
        <f t="shared" si="20"/>
        <v>812000</v>
      </c>
      <c r="R49" s="59">
        <f t="shared" si="28"/>
        <v>812000</v>
      </c>
      <c r="S49" s="83">
        <f t="shared" si="29"/>
        <v>410060</v>
      </c>
      <c r="T49" s="307"/>
      <c r="U49" s="310"/>
      <c r="V49" s="307"/>
    </row>
    <row r="50" spans="1:22" ht="58">
      <c r="A50" s="343"/>
      <c r="B50" s="362"/>
      <c r="C50" s="365"/>
      <c r="D50" s="99" t="s">
        <v>54</v>
      </c>
      <c r="E50" s="29">
        <v>1</v>
      </c>
      <c r="F50" s="46">
        <v>1</v>
      </c>
      <c r="G50" s="52">
        <v>1856579.2527268508</v>
      </c>
      <c r="H50" s="37">
        <f t="shared" si="24"/>
        <v>297052.68043629616</v>
      </c>
      <c r="I50" s="37">
        <f t="shared" si="15"/>
        <v>2153631.933163147</v>
      </c>
      <c r="J50" s="74">
        <f t="shared" si="16"/>
        <v>2153631.933163147</v>
      </c>
      <c r="K50" s="52">
        <v>25000</v>
      </c>
      <c r="L50" s="30">
        <f t="shared" si="25"/>
        <v>4000</v>
      </c>
      <c r="M50" s="30">
        <f t="shared" si="18"/>
        <v>29000</v>
      </c>
      <c r="N50" s="59">
        <f t="shared" si="26"/>
        <v>29000</v>
      </c>
      <c r="O50" s="52">
        <v>1440000</v>
      </c>
      <c r="P50" s="30">
        <f t="shared" si="27"/>
        <v>230400</v>
      </c>
      <c r="Q50" s="30">
        <f t="shared" si="20"/>
        <v>1670400</v>
      </c>
      <c r="R50" s="59">
        <f t="shared" si="28"/>
        <v>1670400</v>
      </c>
      <c r="S50" s="83">
        <f t="shared" si="29"/>
        <v>849700</v>
      </c>
      <c r="T50" s="307"/>
      <c r="U50" s="310"/>
      <c r="V50" s="307"/>
    </row>
    <row r="51" spans="1:22" ht="58.5" thickBot="1">
      <c r="A51" s="344"/>
      <c r="B51" s="363"/>
      <c r="C51" s="366"/>
      <c r="D51" s="100" t="s">
        <v>55</v>
      </c>
      <c r="E51" s="101">
        <v>1</v>
      </c>
      <c r="F51" s="47">
        <v>1</v>
      </c>
      <c r="G51" s="53">
        <v>928289.6263634254</v>
      </c>
      <c r="H51" s="43">
        <f t="shared" si="24"/>
        <v>148526.34021814808</v>
      </c>
      <c r="I51" s="43">
        <f t="shared" si="15"/>
        <v>1076815.9665815735</v>
      </c>
      <c r="J51" s="60">
        <f t="shared" si="16"/>
        <v>1076815.9665815735</v>
      </c>
      <c r="K51" s="53">
        <v>450000</v>
      </c>
      <c r="L51" s="38">
        <f t="shared" si="25"/>
        <v>72000</v>
      </c>
      <c r="M51" s="38">
        <f t="shared" si="18"/>
        <v>522000</v>
      </c>
      <c r="N51" s="63">
        <f t="shared" si="26"/>
        <v>522000</v>
      </c>
      <c r="O51" s="53">
        <v>1200000</v>
      </c>
      <c r="P51" s="38">
        <f t="shared" si="27"/>
        <v>192000</v>
      </c>
      <c r="Q51" s="38">
        <f t="shared" si="20"/>
        <v>1392000</v>
      </c>
      <c r="R51" s="63">
        <f t="shared" si="28"/>
        <v>1392000</v>
      </c>
      <c r="S51" s="84">
        <f t="shared" si="29"/>
        <v>957000</v>
      </c>
      <c r="T51" s="308"/>
      <c r="U51" s="311"/>
      <c r="V51" s="308"/>
    </row>
    <row r="52" spans="1:22" ht="26.25" customHeight="1" thickBot="1">
      <c r="A52" s="18"/>
      <c r="B52" s="69"/>
      <c r="C52" s="69"/>
      <c r="D52" s="70"/>
      <c r="E52" s="71"/>
      <c r="F52" s="72"/>
      <c r="G52" s="302" t="s">
        <v>56</v>
      </c>
      <c r="H52" s="303"/>
      <c r="I52" s="303"/>
      <c r="J52" s="76">
        <f>SUM(J10:J51)</f>
        <v>369122642.53113621</v>
      </c>
      <c r="K52" s="302" t="s">
        <v>56</v>
      </c>
      <c r="L52" s="303"/>
      <c r="M52" s="303"/>
      <c r="N52" s="76">
        <f>SUM(N10:N51)</f>
        <v>184993088</v>
      </c>
      <c r="O52" s="304" t="s">
        <v>56</v>
      </c>
      <c r="P52" s="305"/>
      <c r="Q52" s="305"/>
      <c r="R52" s="78">
        <f>SUM(R10:R51)</f>
        <v>142039680</v>
      </c>
      <c r="S52" s="85">
        <f>AVERAGE(N52,R52)</f>
        <v>163516384</v>
      </c>
      <c r="T52" s="86">
        <f>SUM(T10:T44)</f>
        <v>163516384</v>
      </c>
      <c r="V52" s="87">
        <f>SUM(V10:V51)</f>
        <v>163516384</v>
      </c>
    </row>
    <row r="53" spans="1:22">
      <c r="A53" s="18"/>
      <c r="B53" s="69"/>
      <c r="C53" s="69"/>
      <c r="D53" s="70"/>
      <c r="E53" s="71"/>
      <c r="F53" s="72"/>
      <c r="G53" s="67"/>
      <c r="H53" s="67"/>
      <c r="I53" s="67"/>
      <c r="J53" s="67"/>
    </row>
    <row r="54" spans="1:22">
      <c r="A54" s="18"/>
      <c r="B54" s="69"/>
      <c r="C54" s="69"/>
      <c r="D54" s="70"/>
      <c r="E54" s="71"/>
      <c r="F54" s="72"/>
      <c r="G54" s="67"/>
      <c r="H54" s="67"/>
      <c r="I54" s="67"/>
      <c r="J54" s="67"/>
    </row>
    <row r="55" spans="1:22" ht="15" thickBot="1">
      <c r="Q55" s="91"/>
      <c r="R55" s="89"/>
    </row>
    <row r="56" spans="1:22" ht="16" thickBot="1">
      <c r="A56" s="4"/>
      <c r="B56" s="4"/>
      <c r="D56" s="117" t="s">
        <v>57</v>
      </c>
      <c r="E56" s="352">
        <f>+V52</f>
        <v>163516384</v>
      </c>
      <c r="F56" s="353"/>
      <c r="G56" s="354"/>
      <c r="N56" s="91"/>
      <c r="P56" s="91"/>
      <c r="Q56" s="77"/>
      <c r="R56" s="90"/>
    </row>
    <row r="57" spans="1:22" ht="16" thickBot="1">
      <c r="D57" s="117" t="s">
        <v>58</v>
      </c>
      <c r="E57" s="352">
        <f>+E56-V44-V37</f>
        <v>152947624</v>
      </c>
      <c r="F57" s="353"/>
      <c r="G57" s="354"/>
    </row>
    <row r="58" spans="1:22" ht="16" thickBot="1">
      <c r="D58" s="117" t="s">
        <v>59</v>
      </c>
      <c r="E58" s="352">
        <f>+V44+V37</f>
        <v>10568760</v>
      </c>
      <c r="F58" s="353"/>
      <c r="G58" s="354"/>
    </row>
    <row r="59" spans="1:22" ht="15.5">
      <c r="D59" s="118"/>
      <c r="E59" s="119"/>
      <c r="F59" s="119"/>
      <c r="G59" s="119"/>
    </row>
    <row r="60" spans="1:22" ht="16" thickBot="1">
      <c r="D60" s="118"/>
      <c r="E60" s="119"/>
      <c r="F60" s="119"/>
      <c r="G60" s="119"/>
    </row>
    <row r="61" spans="1:22" ht="26.5" thickBot="1">
      <c r="D61" s="120" t="s">
        <v>60</v>
      </c>
      <c r="E61" s="357">
        <f>+E56</f>
        <v>163516384</v>
      </c>
      <c r="F61" s="358"/>
      <c r="G61" s="359"/>
    </row>
    <row r="62" spans="1:22" ht="15.5">
      <c r="D62" s="118"/>
      <c r="E62" s="119"/>
      <c r="F62" s="119"/>
      <c r="G62" s="119"/>
    </row>
    <row r="63" spans="1:22" ht="15.5">
      <c r="D63" s="118"/>
      <c r="E63" s="119"/>
      <c r="F63" s="119"/>
      <c r="G63" s="119"/>
    </row>
    <row r="64" spans="1:22" ht="15.5">
      <c r="D64" s="118"/>
      <c r="E64" s="119"/>
      <c r="F64" s="119"/>
      <c r="G64" s="119"/>
    </row>
  </sheetData>
  <mergeCells count="63">
    <mergeCell ref="E56:G56"/>
    <mergeCell ref="D8:D9"/>
    <mergeCell ref="B8:B9"/>
    <mergeCell ref="F8:F9"/>
    <mergeCell ref="E61:G61"/>
    <mergeCell ref="E57:G57"/>
    <mergeCell ref="E58:G58"/>
    <mergeCell ref="B10:B20"/>
    <mergeCell ref="B21:B31"/>
    <mergeCell ref="B44:B51"/>
    <mergeCell ref="C44:C51"/>
    <mergeCell ref="E8:E9"/>
    <mergeCell ref="C8:C9"/>
    <mergeCell ref="C21:C31"/>
    <mergeCell ref="G52:I52"/>
    <mergeCell ref="C37:C43"/>
    <mergeCell ref="A37:A43"/>
    <mergeCell ref="B37:B43"/>
    <mergeCell ref="B32:B36"/>
    <mergeCell ref="A8:A9"/>
    <mergeCell ref="A44:A51"/>
    <mergeCell ref="A32:A36"/>
    <mergeCell ref="A10:A20"/>
    <mergeCell ref="A21:A31"/>
    <mergeCell ref="V37:V43"/>
    <mergeCell ref="V44:V51"/>
    <mergeCell ref="L8:L9"/>
    <mergeCell ref="I8:I9"/>
    <mergeCell ref="K8:K9"/>
    <mergeCell ref="V32:V36"/>
    <mergeCell ref="V7:V9"/>
    <mergeCell ref="V10:V20"/>
    <mergeCell ref="V21:V31"/>
    <mergeCell ref="T21:T31"/>
    <mergeCell ref="U7:U9"/>
    <mergeCell ref="U21:U31"/>
    <mergeCell ref="R8:R9"/>
    <mergeCell ref="P8:P9"/>
    <mergeCell ref="O7:R7"/>
    <mergeCell ref="K52:M52"/>
    <mergeCell ref="O52:Q52"/>
    <mergeCell ref="T32:T36"/>
    <mergeCell ref="T44:T51"/>
    <mergeCell ref="U44:U51"/>
    <mergeCell ref="U37:U43"/>
    <mergeCell ref="T37:T43"/>
    <mergeCell ref="U32:U36"/>
    <mergeCell ref="C32:C36"/>
    <mergeCell ref="C10:C20"/>
    <mergeCell ref="M8:M9"/>
    <mergeCell ref="N8:N9"/>
    <mergeCell ref="A4:V4"/>
    <mergeCell ref="S7:S9"/>
    <mergeCell ref="T7:T9"/>
    <mergeCell ref="T10:T20"/>
    <mergeCell ref="U10:U20"/>
    <mergeCell ref="J8:J9"/>
    <mergeCell ref="H8:H9"/>
    <mergeCell ref="G8:G9"/>
    <mergeCell ref="O8:O9"/>
    <mergeCell ref="Q8:Q9"/>
    <mergeCell ref="G7:J7"/>
    <mergeCell ref="K7:N7"/>
  </mergeCells>
  <printOptions horizontalCentered="1" verticalCentered="1"/>
  <pageMargins left="0.11811023622047245" right="0.11811023622047245" top="0.74803149606299213" bottom="0.35433070866141736" header="0.31496062992125984" footer="0.31496062992125984"/>
  <pageSetup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V65"/>
  <sheetViews>
    <sheetView zoomScale="70" zoomScaleNormal="70" workbookViewId="0">
      <pane ySplit="9" topLeftCell="A37" activePane="bottomLeft" state="frozen"/>
      <selection pane="bottomLeft" activeCell="C45" sqref="C45:C52"/>
    </sheetView>
  </sheetViews>
  <sheetFormatPr baseColWidth="10" defaultColWidth="11.453125" defaultRowHeight="14.5"/>
  <cols>
    <col min="1" max="1" width="5.1796875" style="1" customWidth="1"/>
    <col min="2" max="2" width="23.7265625" style="1" hidden="1" customWidth="1"/>
    <col min="3" max="3" width="11" style="4" customWidth="1"/>
    <col min="4" max="4" width="65.26953125" style="6" customWidth="1"/>
    <col min="5" max="5" width="6.81640625" style="18" customWidth="1"/>
    <col min="6" max="6" width="9.1796875" style="2" customWidth="1"/>
    <col min="7" max="7" width="13.7265625" style="12" customWidth="1"/>
    <col min="8" max="8" width="12" style="12" customWidth="1"/>
    <col min="9" max="9" width="14.54296875" style="12" customWidth="1"/>
    <col min="10" max="10" width="19.7265625" style="12" bestFit="1" customWidth="1"/>
    <col min="11" max="11" width="12" style="1" customWidth="1"/>
    <col min="12" max="12" width="12.1796875" style="1" customWidth="1"/>
    <col min="13" max="13" width="14.453125" style="1" customWidth="1"/>
    <col min="14" max="14" width="19.7265625" style="1" bestFit="1" customWidth="1"/>
    <col min="15" max="15" width="15.81640625" style="1" customWidth="1"/>
    <col min="16" max="16" width="14" style="1" customWidth="1"/>
    <col min="17" max="17" width="16.26953125" style="1" customWidth="1"/>
    <col min="18" max="18" width="19.7265625" style="1" bestFit="1" customWidth="1"/>
    <col min="19" max="19" width="17" style="1" customWidth="1"/>
    <col min="20" max="20" width="16.1796875" style="1" customWidth="1"/>
    <col min="21" max="21" width="6" style="89" customWidth="1"/>
    <col min="22" max="22" width="21.54296875" style="1" customWidth="1"/>
    <col min="23" max="16384" width="11.453125" style="1"/>
  </cols>
  <sheetData>
    <row r="4" spans="1:22" s="5" customFormat="1" ht="23.25" customHeight="1">
      <c r="A4" s="277" t="s">
        <v>0</v>
      </c>
      <c r="B4" s="277"/>
      <c r="C4" s="277"/>
      <c r="D4" s="277"/>
      <c r="E4" s="277"/>
      <c r="F4" s="277"/>
      <c r="G4" s="277"/>
      <c r="H4" s="277"/>
      <c r="I4" s="277"/>
      <c r="J4" s="277"/>
      <c r="K4" s="277"/>
      <c r="L4" s="277"/>
      <c r="M4" s="277"/>
      <c r="N4" s="277"/>
      <c r="O4" s="277"/>
      <c r="P4" s="277"/>
      <c r="Q4" s="277"/>
      <c r="R4" s="277"/>
      <c r="S4" s="277"/>
      <c r="T4" s="277"/>
      <c r="U4" s="277"/>
      <c r="V4" s="277"/>
    </row>
    <row r="5" spans="1:22" s="5" customFormat="1" ht="18.75" customHeight="1">
      <c r="U5" s="88"/>
    </row>
    <row r="6" spans="1:22" s="5" customFormat="1" ht="16" thickBot="1">
      <c r="A6" s="8"/>
      <c r="B6" s="8"/>
      <c r="C6" s="8"/>
      <c r="D6" s="8"/>
      <c r="E6" s="22"/>
      <c r="F6" s="8"/>
      <c r="G6" s="13"/>
      <c r="H6" s="13"/>
      <c r="I6" s="13"/>
      <c r="J6" s="13"/>
      <c r="U6" s="88"/>
    </row>
    <row r="7" spans="1:22" ht="21.5" thickBot="1">
      <c r="E7" s="40"/>
      <c r="F7" s="44"/>
      <c r="G7" s="296" t="s">
        <v>1</v>
      </c>
      <c r="H7" s="297"/>
      <c r="I7" s="297"/>
      <c r="J7" s="298"/>
      <c r="K7" s="299" t="s">
        <v>2</v>
      </c>
      <c r="L7" s="300"/>
      <c r="M7" s="300"/>
      <c r="N7" s="301"/>
      <c r="O7" s="332" t="s">
        <v>3</v>
      </c>
      <c r="P7" s="333"/>
      <c r="Q7" s="333"/>
      <c r="R7" s="333"/>
      <c r="S7" s="278" t="s">
        <v>4</v>
      </c>
      <c r="T7" s="278" t="s">
        <v>5</v>
      </c>
      <c r="U7" s="323" t="s">
        <v>6</v>
      </c>
      <c r="V7" s="278" t="s">
        <v>7</v>
      </c>
    </row>
    <row r="8" spans="1:22" s="5" customFormat="1" ht="15" customHeight="1">
      <c r="A8" s="340" t="s">
        <v>8</v>
      </c>
      <c r="B8" s="340" t="s">
        <v>9</v>
      </c>
      <c r="C8" s="340" t="s">
        <v>10</v>
      </c>
      <c r="D8" s="340" t="s">
        <v>11</v>
      </c>
      <c r="E8" s="340" t="s">
        <v>12</v>
      </c>
      <c r="F8" s="355" t="s">
        <v>13</v>
      </c>
      <c r="G8" s="291" t="s">
        <v>14</v>
      </c>
      <c r="H8" s="289" t="s">
        <v>15</v>
      </c>
      <c r="I8" s="317" t="s">
        <v>16</v>
      </c>
      <c r="J8" s="287" t="s">
        <v>17</v>
      </c>
      <c r="K8" s="319" t="s">
        <v>14</v>
      </c>
      <c r="L8" s="315" t="s">
        <v>15</v>
      </c>
      <c r="M8" s="274" t="s">
        <v>16</v>
      </c>
      <c r="N8" s="275" t="s">
        <v>17</v>
      </c>
      <c r="O8" s="293" t="s">
        <v>14</v>
      </c>
      <c r="P8" s="330" t="s">
        <v>15</v>
      </c>
      <c r="Q8" s="295" t="s">
        <v>16</v>
      </c>
      <c r="R8" s="328" t="s">
        <v>17</v>
      </c>
      <c r="S8" s="279"/>
      <c r="T8" s="279"/>
      <c r="U8" s="324"/>
      <c r="V8" s="279"/>
    </row>
    <row r="9" spans="1:22" s="5" customFormat="1" ht="48" customHeight="1" thickBot="1">
      <c r="A9" s="341"/>
      <c r="B9" s="341"/>
      <c r="C9" s="341"/>
      <c r="D9" s="341"/>
      <c r="E9" s="341"/>
      <c r="F9" s="356"/>
      <c r="G9" s="292"/>
      <c r="H9" s="290"/>
      <c r="I9" s="318"/>
      <c r="J9" s="288"/>
      <c r="K9" s="320"/>
      <c r="L9" s="316"/>
      <c r="M9" s="274"/>
      <c r="N9" s="276"/>
      <c r="O9" s="294"/>
      <c r="P9" s="331"/>
      <c r="Q9" s="295"/>
      <c r="R9" s="329"/>
      <c r="S9" s="280"/>
      <c r="T9" s="280"/>
      <c r="U9" s="325"/>
      <c r="V9" s="280"/>
    </row>
    <row r="10" spans="1:22" s="5" customFormat="1" ht="48" customHeight="1" thickBot="1">
      <c r="A10" s="121"/>
      <c r="B10" s="122"/>
      <c r="C10" s="122"/>
      <c r="D10" s="122"/>
      <c r="E10" s="122"/>
      <c r="F10" s="122"/>
      <c r="G10" s="123"/>
      <c r="H10" s="239"/>
      <c r="I10" s="239"/>
      <c r="J10" s="124"/>
      <c r="K10" s="125"/>
      <c r="L10" s="240"/>
      <c r="M10" s="240"/>
      <c r="N10" s="126"/>
      <c r="O10" s="127"/>
      <c r="P10" s="241"/>
      <c r="Q10" s="241"/>
      <c r="R10" s="128"/>
      <c r="S10" s="129"/>
      <c r="T10" s="129"/>
      <c r="U10" s="130"/>
      <c r="V10" s="129"/>
    </row>
    <row r="11" spans="1:22" ht="43.5">
      <c r="A11" s="348">
        <v>1</v>
      </c>
      <c r="B11" s="271"/>
      <c r="C11" s="271" t="s">
        <v>18</v>
      </c>
      <c r="D11" s="23" t="s">
        <v>19</v>
      </c>
      <c r="E11" s="24">
        <v>1</v>
      </c>
      <c r="F11" s="45">
        <v>1</v>
      </c>
      <c r="G11" s="51">
        <v>5415022.820453315</v>
      </c>
      <c r="H11" s="41">
        <f>+G11*16%</f>
        <v>866403.65127253043</v>
      </c>
      <c r="I11" s="41">
        <f>+H11+G11</f>
        <v>6281426.4717258457</v>
      </c>
      <c r="J11" s="58">
        <f>+I11*F11*E11</f>
        <v>6281426.4717258457</v>
      </c>
      <c r="K11" s="51">
        <v>660000</v>
      </c>
      <c r="L11" s="26">
        <f>+K11*16%</f>
        <v>105600</v>
      </c>
      <c r="M11" s="26">
        <f>+L11+K11</f>
        <v>765600</v>
      </c>
      <c r="N11" s="62">
        <f>+M11*E11*F11</f>
        <v>765600</v>
      </c>
      <c r="O11" s="51">
        <v>500000</v>
      </c>
      <c r="P11" s="26">
        <f>+O11*16%</f>
        <v>80000</v>
      </c>
      <c r="Q11" s="26">
        <f>+P11+O11</f>
        <v>580000</v>
      </c>
      <c r="R11" s="62">
        <f>+Q11*F11*E11</f>
        <v>580000</v>
      </c>
      <c r="S11" s="82">
        <f>AVERAGE(N11,R11)</f>
        <v>672800</v>
      </c>
      <c r="T11" s="281">
        <f>SUM(S11:S21)</f>
        <v>74511092</v>
      </c>
      <c r="U11" s="284">
        <v>1</v>
      </c>
      <c r="V11" s="281">
        <f>+U11*T11</f>
        <v>74511092</v>
      </c>
    </row>
    <row r="12" spans="1:22" ht="90" customHeight="1">
      <c r="A12" s="349"/>
      <c r="B12" s="272"/>
      <c r="C12" s="272"/>
      <c r="D12" s="27" t="s">
        <v>20</v>
      </c>
      <c r="E12" s="28">
        <v>5</v>
      </c>
      <c r="F12" s="46">
        <v>7</v>
      </c>
      <c r="G12" s="52">
        <v>1315076.9706815192</v>
      </c>
      <c r="H12" s="30">
        <f t="shared" ref="H12:H21" si="0">+G12*16%</f>
        <v>210412.31530904307</v>
      </c>
      <c r="I12" s="30">
        <f t="shared" ref="I12:I52" si="1">+H12+G12</f>
        <v>1525489.2859905623</v>
      </c>
      <c r="J12" s="59">
        <f t="shared" ref="J12:J52" si="2">+I12*F12*E12</f>
        <v>53392125.009669676</v>
      </c>
      <c r="K12" s="52">
        <v>350000</v>
      </c>
      <c r="L12" s="30">
        <f t="shared" ref="L12:L21" si="3">+K12*16%</f>
        <v>56000</v>
      </c>
      <c r="M12" s="30">
        <f t="shared" ref="M12:M52" si="4">+L12+K12</f>
        <v>406000</v>
      </c>
      <c r="N12" s="59">
        <f t="shared" ref="N12:N21" si="5">+M12*E12*F12</f>
        <v>14210000</v>
      </c>
      <c r="O12" s="52">
        <v>250000</v>
      </c>
      <c r="P12" s="30">
        <f t="shared" ref="P12:P21" si="6">+O12*16%</f>
        <v>40000</v>
      </c>
      <c r="Q12" s="30">
        <f t="shared" ref="Q12:Q52" si="7">+P12+O12</f>
        <v>290000</v>
      </c>
      <c r="R12" s="59">
        <f t="shared" ref="R12:R52" si="8">+Q12*F12*E12</f>
        <v>10150000</v>
      </c>
      <c r="S12" s="83">
        <f t="shared" ref="S12:S52" si="9">AVERAGE(N12,R12)</f>
        <v>12180000</v>
      </c>
      <c r="T12" s="282"/>
      <c r="U12" s="285"/>
      <c r="V12" s="282"/>
    </row>
    <row r="13" spans="1:22" ht="58">
      <c r="A13" s="349"/>
      <c r="B13" s="272"/>
      <c r="C13" s="272"/>
      <c r="D13" s="31" t="s">
        <v>21</v>
      </c>
      <c r="E13" s="29">
        <v>5</v>
      </c>
      <c r="F13" s="46">
        <v>6</v>
      </c>
      <c r="G13" s="52">
        <v>409994.58497717953</v>
      </c>
      <c r="H13" s="30">
        <f t="shared" si="0"/>
        <v>65599.133596348722</v>
      </c>
      <c r="I13" s="30">
        <f t="shared" si="1"/>
        <v>475593.71857352823</v>
      </c>
      <c r="J13" s="59">
        <f t="shared" si="2"/>
        <v>14267811.557205845</v>
      </c>
      <c r="K13" s="52">
        <v>230000</v>
      </c>
      <c r="L13" s="30">
        <f t="shared" si="3"/>
        <v>36800</v>
      </c>
      <c r="M13" s="30">
        <f t="shared" si="4"/>
        <v>266800</v>
      </c>
      <c r="N13" s="59">
        <f t="shared" si="5"/>
        <v>8004000</v>
      </c>
      <c r="O13" s="52">
        <v>220000</v>
      </c>
      <c r="P13" s="30">
        <f t="shared" si="6"/>
        <v>35200</v>
      </c>
      <c r="Q13" s="30">
        <f t="shared" si="7"/>
        <v>255200</v>
      </c>
      <c r="R13" s="59">
        <f t="shared" si="8"/>
        <v>7656000</v>
      </c>
      <c r="S13" s="83">
        <f t="shared" si="9"/>
        <v>7830000</v>
      </c>
      <c r="T13" s="282"/>
      <c r="U13" s="285"/>
      <c r="V13" s="282"/>
    </row>
    <row r="14" spans="1:22" ht="72.5">
      <c r="A14" s="349"/>
      <c r="B14" s="272"/>
      <c r="C14" s="272"/>
      <c r="D14" s="31" t="s">
        <v>22</v>
      </c>
      <c r="E14" s="29">
        <v>5</v>
      </c>
      <c r="F14" s="46">
        <v>7</v>
      </c>
      <c r="G14" s="52">
        <v>232072.40659085635</v>
      </c>
      <c r="H14" s="30">
        <f t="shared" si="0"/>
        <v>37131.585054537019</v>
      </c>
      <c r="I14" s="30">
        <f t="shared" si="1"/>
        <v>269203.99164539337</v>
      </c>
      <c r="J14" s="59">
        <f t="shared" si="2"/>
        <v>9422139.7075887676</v>
      </c>
      <c r="K14" s="52">
        <v>150000</v>
      </c>
      <c r="L14" s="30">
        <f t="shared" si="3"/>
        <v>24000</v>
      </c>
      <c r="M14" s="30">
        <f t="shared" si="4"/>
        <v>174000</v>
      </c>
      <c r="N14" s="59">
        <f t="shared" si="5"/>
        <v>6090000</v>
      </c>
      <c r="O14" s="52">
        <v>120000</v>
      </c>
      <c r="P14" s="30">
        <f t="shared" si="6"/>
        <v>19200</v>
      </c>
      <c r="Q14" s="30">
        <f t="shared" si="7"/>
        <v>139200</v>
      </c>
      <c r="R14" s="59">
        <f t="shared" si="8"/>
        <v>4872000</v>
      </c>
      <c r="S14" s="83">
        <f t="shared" si="9"/>
        <v>5481000</v>
      </c>
      <c r="T14" s="282"/>
      <c r="U14" s="285"/>
      <c r="V14" s="282"/>
    </row>
    <row r="15" spans="1:22" ht="58">
      <c r="A15" s="349"/>
      <c r="B15" s="272"/>
      <c r="C15" s="272"/>
      <c r="D15" s="32" t="s">
        <v>23</v>
      </c>
      <c r="E15" s="28">
        <v>5</v>
      </c>
      <c r="F15" s="46">
        <v>6</v>
      </c>
      <c r="G15" s="52">
        <v>123771.95018179006</v>
      </c>
      <c r="H15" s="30">
        <f t="shared" si="0"/>
        <v>19803.512029086411</v>
      </c>
      <c r="I15" s="30">
        <f t="shared" si="1"/>
        <v>143575.46221087646</v>
      </c>
      <c r="J15" s="59">
        <f t="shared" si="2"/>
        <v>4307263.8663262939</v>
      </c>
      <c r="K15" s="52">
        <v>80000</v>
      </c>
      <c r="L15" s="30">
        <f t="shared" si="3"/>
        <v>12800</v>
      </c>
      <c r="M15" s="30">
        <f t="shared" si="4"/>
        <v>92800</v>
      </c>
      <c r="N15" s="59">
        <f t="shared" si="5"/>
        <v>2784000</v>
      </c>
      <c r="O15" s="52">
        <v>40000</v>
      </c>
      <c r="P15" s="30">
        <f t="shared" si="6"/>
        <v>6400</v>
      </c>
      <c r="Q15" s="30">
        <f t="shared" si="7"/>
        <v>46400</v>
      </c>
      <c r="R15" s="59">
        <f t="shared" si="8"/>
        <v>1392000</v>
      </c>
      <c r="S15" s="83">
        <f t="shared" si="9"/>
        <v>2088000</v>
      </c>
      <c r="T15" s="282"/>
      <c r="U15" s="285"/>
      <c r="V15" s="282"/>
    </row>
    <row r="16" spans="1:22" ht="72.5">
      <c r="A16" s="349"/>
      <c r="B16" s="272"/>
      <c r="C16" s="272"/>
      <c r="D16" s="33" t="s">
        <v>24</v>
      </c>
      <c r="E16" s="28">
        <v>5</v>
      </c>
      <c r="F16" s="46">
        <v>200</v>
      </c>
      <c r="G16" s="52">
        <v>20112.941904540883</v>
      </c>
      <c r="H16" s="30">
        <f t="shared" si="0"/>
        <v>3218.0707047265414</v>
      </c>
      <c r="I16" s="30">
        <f t="shared" si="1"/>
        <v>23331.012609267425</v>
      </c>
      <c r="J16" s="59">
        <f t="shared" si="2"/>
        <v>23331012.609267425</v>
      </c>
      <c r="K16" s="52">
        <v>22000</v>
      </c>
      <c r="L16" s="30">
        <f t="shared" si="3"/>
        <v>3520</v>
      </c>
      <c r="M16" s="30">
        <f t="shared" si="4"/>
        <v>25520</v>
      </c>
      <c r="N16" s="59">
        <f t="shared" si="5"/>
        <v>25520000</v>
      </c>
      <c r="O16" s="52">
        <v>13500</v>
      </c>
      <c r="P16" s="30">
        <f t="shared" si="6"/>
        <v>2160</v>
      </c>
      <c r="Q16" s="30">
        <f t="shared" si="7"/>
        <v>15660</v>
      </c>
      <c r="R16" s="59">
        <f t="shared" si="8"/>
        <v>15660000</v>
      </c>
      <c r="S16" s="83">
        <f t="shared" si="9"/>
        <v>20590000</v>
      </c>
      <c r="T16" s="282"/>
      <c r="U16" s="285"/>
      <c r="V16" s="282"/>
    </row>
    <row r="17" spans="1:22" ht="130.5">
      <c r="A17" s="349"/>
      <c r="B17" s="272"/>
      <c r="C17" s="272"/>
      <c r="D17" s="27" t="s">
        <v>25</v>
      </c>
      <c r="E17" s="28">
        <v>5</v>
      </c>
      <c r="F17" s="46">
        <v>100</v>
      </c>
      <c r="G17" s="52">
        <v>92828.962636342549</v>
      </c>
      <c r="H17" s="30">
        <f t="shared" si="0"/>
        <v>14852.634021814809</v>
      </c>
      <c r="I17" s="30">
        <f t="shared" si="1"/>
        <v>107681.59665815736</v>
      </c>
      <c r="J17" s="59">
        <f t="shared" si="2"/>
        <v>53840798.329078674</v>
      </c>
      <c r="K17" s="52">
        <v>48000</v>
      </c>
      <c r="L17" s="30">
        <f t="shared" si="3"/>
        <v>7680</v>
      </c>
      <c r="M17" s="30">
        <f t="shared" si="4"/>
        <v>55680</v>
      </c>
      <c r="N17" s="59">
        <f t="shared" si="5"/>
        <v>27840000</v>
      </c>
      <c r="O17" s="52">
        <v>35000</v>
      </c>
      <c r="P17" s="30">
        <f t="shared" si="6"/>
        <v>5600</v>
      </c>
      <c r="Q17" s="30">
        <f t="shared" si="7"/>
        <v>40600</v>
      </c>
      <c r="R17" s="59">
        <f t="shared" si="8"/>
        <v>20300000</v>
      </c>
      <c r="S17" s="83">
        <f t="shared" si="9"/>
        <v>24070000</v>
      </c>
      <c r="T17" s="282"/>
      <c r="U17" s="285"/>
      <c r="V17" s="282"/>
    </row>
    <row r="18" spans="1:22" ht="29">
      <c r="A18" s="349"/>
      <c r="B18" s="272"/>
      <c r="C18" s="272"/>
      <c r="D18" s="34" t="s">
        <v>26</v>
      </c>
      <c r="E18" s="29">
        <v>1</v>
      </c>
      <c r="F18" s="46">
        <v>1</v>
      </c>
      <c r="G18" s="52">
        <v>541502.28204533155</v>
      </c>
      <c r="H18" s="30">
        <f t="shared" si="0"/>
        <v>86640.365127253055</v>
      </c>
      <c r="I18" s="30">
        <f t="shared" si="1"/>
        <v>628142.64717258466</v>
      </c>
      <c r="J18" s="59">
        <f t="shared" si="2"/>
        <v>628142.64717258466</v>
      </c>
      <c r="K18" s="52">
        <v>300000</v>
      </c>
      <c r="L18" s="30">
        <f t="shared" si="3"/>
        <v>48000</v>
      </c>
      <c r="M18" s="30">
        <f t="shared" si="4"/>
        <v>348000</v>
      </c>
      <c r="N18" s="59">
        <f t="shared" si="5"/>
        <v>348000</v>
      </c>
      <c r="O18" s="52">
        <v>230000</v>
      </c>
      <c r="P18" s="30">
        <f t="shared" si="6"/>
        <v>36800</v>
      </c>
      <c r="Q18" s="30">
        <f t="shared" si="7"/>
        <v>266800</v>
      </c>
      <c r="R18" s="59">
        <f t="shared" si="8"/>
        <v>266800</v>
      </c>
      <c r="S18" s="83">
        <f t="shared" si="9"/>
        <v>307400</v>
      </c>
      <c r="T18" s="282"/>
      <c r="U18" s="285"/>
      <c r="V18" s="282"/>
    </row>
    <row r="19" spans="1:22" ht="15" customHeight="1">
      <c r="A19" s="349"/>
      <c r="B19" s="272"/>
      <c r="C19" s="272"/>
      <c r="D19" s="32" t="s">
        <v>27</v>
      </c>
      <c r="E19" s="28">
        <v>1</v>
      </c>
      <c r="F19" s="46">
        <v>1</v>
      </c>
      <c r="G19" s="52">
        <v>116036.20329542817</v>
      </c>
      <c r="H19" s="30">
        <f t="shared" si="0"/>
        <v>18565.79252726851</v>
      </c>
      <c r="I19" s="30">
        <f t="shared" si="1"/>
        <v>134601.99582269668</v>
      </c>
      <c r="J19" s="59">
        <f t="shared" si="2"/>
        <v>134601.99582269668</v>
      </c>
      <c r="K19" s="52">
        <v>80000</v>
      </c>
      <c r="L19" s="30">
        <f t="shared" si="3"/>
        <v>12800</v>
      </c>
      <c r="M19" s="30">
        <f t="shared" si="4"/>
        <v>92800</v>
      </c>
      <c r="N19" s="59">
        <f t="shared" si="5"/>
        <v>92800</v>
      </c>
      <c r="O19" s="52">
        <v>70000</v>
      </c>
      <c r="P19" s="30">
        <f t="shared" si="6"/>
        <v>11200</v>
      </c>
      <c r="Q19" s="30">
        <f t="shared" si="7"/>
        <v>81200</v>
      </c>
      <c r="R19" s="59">
        <f t="shared" si="8"/>
        <v>81200</v>
      </c>
      <c r="S19" s="83">
        <f t="shared" si="9"/>
        <v>87000</v>
      </c>
      <c r="T19" s="282"/>
      <c r="U19" s="285"/>
      <c r="V19" s="282"/>
    </row>
    <row r="20" spans="1:22" ht="72.5">
      <c r="A20" s="349"/>
      <c r="B20" s="272"/>
      <c r="C20" s="272"/>
      <c r="D20" s="32" t="s">
        <v>28</v>
      </c>
      <c r="E20" s="28">
        <v>1</v>
      </c>
      <c r="F20" s="46">
        <v>100</v>
      </c>
      <c r="G20" s="52">
        <v>11603.620329542819</v>
      </c>
      <c r="H20" s="30">
        <f t="shared" si="0"/>
        <v>1856.5792527268511</v>
      </c>
      <c r="I20" s="30">
        <f t="shared" si="1"/>
        <v>13460.19958226967</v>
      </c>
      <c r="J20" s="59">
        <f t="shared" si="2"/>
        <v>1346019.9582269669</v>
      </c>
      <c r="K20" s="52">
        <v>4800</v>
      </c>
      <c r="L20" s="30">
        <f t="shared" si="3"/>
        <v>768</v>
      </c>
      <c r="M20" s="30">
        <f t="shared" si="4"/>
        <v>5568</v>
      </c>
      <c r="N20" s="59">
        <f t="shared" si="5"/>
        <v>556800</v>
      </c>
      <c r="O20" s="52">
        <v>4500</v>
      </c>
      <c r="P20" s="30">
        <f t="shared" si="6"/>
        <v>720</v>
      </c>
      <c r="Q20" s="30">
        <f t="shared" si="7"/>
        <v>5220</v>
      </c>
      <c r="R20" s="59">
        <f t="shared" si="8"/>
        <v>522000</v>
      </c>
      <c r="S20" s="83">
        <f t="shared" si="9"/>
        <v>539400</v>
      </c>
      <c r="T20" s="282"/>
      <c r="U20" s="285"/>
      <c r="V20" s="282"/>
    </row>
    <row r="21" spans="1:22" ht="87.5" thickBot="1">
      <c r="A21" s="350"/>
      <c r="B21" s="273"/>
      <c r="C21" s="273"/>
      <c r="D21" s="35" t="s">
        <v>29</v>
      </c>
      <c r="E21" s="36">
        <v>1</v>
      </c>
      <c r="F21" s="47">
        <v>1</v>
      </c>
      <c r="G21" s="53">
        <v>4641448.1318171266</v>
      </c>
      <c r="H21" s="43">
        <f t="shared" si="0"/>
        <v>742631.70109074027</v>
      </c>
      <c r="I21" s="43">
        <f t="shared" si="1"/>
        <v>5384079.8329078667</v>
      </c>
      <c r="J21" s="60">
        <f t="shared" si="2"/>
        <v>5384079.8329078667</v>
      </c>
      <c r="K21" s="61">
        <v>297400</v>
      </c>
      <c r="L21" s="42">
        <f t="shared" si="3"/>
        <v>47584</v>
      </c>
      <c r="M21" s="42">
        <f t="shared" si="4"/>
        <v>344984</v>
      </c>
      <c r="N21" s="73">
        <f t="shared" si="5"/>
        <v>344984</v>
      </c>
      <c r="O21" s="61">
        <v>850000</v>
      </c>
      <c r="P21" s="42">
        <f t="shared" si="6"/>
        <v>136000</v>
      </c>
      <c r="Q21" s="42">
        <f t="shared" si="7"/>
        <v>986000</v>
      </c>
      <c r="R21" s="73">
        <f t="shared" si="8"/>
        <v>986000</v>
      </c>
      <c r="S21" s="84">
        <f t="shared" si="9"/>
        <v>665492</v>
      </c>
      <c r="T21" s="283"/>
      <c r="U21" s="286"/>
      <c r="V21" s="283"/>
    </row>
    <row r="22" spans="1:22" customFormat="1" ht="45" customHeight="1">
      <c r="A22" s="351">
        <v>2</v>
      </c>
      <c r="B22" s="360"/>
      <c r="C22" s="360" t="s">
        <v>30</v>
      </c>
      <c r="D22" s="14" t="s">
        <v>19</v>
      </c>
      <c r="E22" s="19">
        <v>1</v>
      </c>
      <c r="F22" s="48">
        <v>1</v>
      </c>
      <c r="G22" s="54">
        <v>5415022.820453315</v>
      </c>
      <c r="H22" s="15">
        <f>+G22*16%</f>
        <v>866403.65127253043</v>
      </c>
      <c r="I22" s="15">
        <f t="shared" si="1"/>
        <v>6281426.4717258457</v>
      </c>
      <c r="J22" s="64">
        <f t="shared" si="2"/>
        <v>6281426.4717258457</v>
      </c>
      <c r="K22" s="57">
        <v>660000</v>
      </c>
      <c r="L22" s="15">
        <f>+K22*16%</f>
        <v>105600</v>
      </c>
      <c r="M22" s="15">
        <f t="shared" si="4"/>
        <v>765600</v>
      </c>
      <c r="N22" s="64">
        <f>+M22*E22*F22</f>
        <v>765600</v>
      </c>
      <c r="O22" s="57">
        <v>500000</v>
      </c>
      <c r="P22" s="15">
        <f>+O22*16%</f>
        <v>80000</v>
      </c>
      <c r="Q22" s="15">
        <f t="shared" si="7"/>
        <v>580000</v>
      </c>
      <c r="R22" s="64">
        <f t="shared" si="8"/>
        <v>580000</v>
      </c>
      <c r="S22" s="81">
        <f t="shared" si="9"/>
        <v>672800</v>
      </c>
      <c r="T22" s="321">
        <f>SUM(S22:S32)</f>
        <v>74522692</v>
      </c>
      <c r="U22" s="326">
        <v>1</v>
      </c>
      <c r="V22" s="321">
        <f>+U22*T22</f>
        <v>74522692</v>
      </c>
    </row>
    <row r="23" spans="1:22" customFormat="1" ht="87">
      <c r="A23" s="335"/>
      <c r="B23" s="338"/>
      <c r="C23" s="338"/>
      <c r="D23" s="7" t="s">
        <v>20</v>
      </c>
      <c r="E23" s="20">
        <v>5</v>
      </c>
      <c r="F23" s="49">
        <v>7</v>
      </c>
      <c r="G23" s="55">
        <v>1315076.9706815192</v>
      </c>
      <c r="H23" s="10">
        <f>+G23*16%</f>
        <v>210412.31530904307</v>
      </c>
      <c r="I23" s="10">
        <f t="shared" si="1"/>
        <v>1525489.2859905623</v>
      </c>
      <c r="J23" s="65">
        <f t="shared" si="2"/>
        <v>53392125.009669676</v>
      </c>
      <c r="K23" s="55">
        <v>350000</v>
      </c>
      <c r="L23" s="10">
        <f>+K23*16%</f>
        <v>56000</v>
      </c>
      <c r="M23" s="10">
        <f t="shared" si="4"/>
        <v>406000</v>
      </c>
      <c r="N23" s="65">
        <f t="shared" ref="N23:N32" si="10">+M23*E23*F23</f>
        <v>14210000</v>
      </c>
      <c r="O23" s="55">
        <v>250000</v>
      </c>
      <c r="P23" s="10">
        <f>+O23*16%</f>
        <v>40000</v>
      </c>
      <c r="Q23" s="10">
        <f t="shared" si="7"/>
        <v>290000</v>
      </c>
      <c r="R23" s="65">
        <f t="shared" si="8"/>
        <v>10150000</v>
      </c>
      <c r="S23" s="79">
        <f t="shared" si="9"/>
        <v>12180000</v>
      </c>
      <c r="T23" s="314"/>
      <c r="U23" s="312"/>
      <c r="V23" s="314"/>
    </row>
    <row r="24" spans="1:22" customFormat="1" ht="58">
      <c r="A24" s="335"/>
      <c r="B24" s="338"/>
      <c r="C24" s="338"/>
      <c r="D24" s="3" t="s">
        <v>21</v>
      </c>
      <c r="E24" s="39">
        <v>5</v>
      </c>
      <c r="F24" s="49">
        <v>6</v>
      </c>
      <c r="G24" s="55">
        <v>409994.58497717953</v>
      </c>
      <c r="H24" s="10">
        <f t="shared" ref="H24:H32" si="11">+G24*16%</f>
        <v>65599.133596348722</v>
      </c>
      <c r="I24" s="10">
        <f t="shared" si="1"/>
        <v>475593.71857352823</v>
      </c>
      <c r="J24" s="65">
        <f t="shared" si="2"/>
        <v>14267811.557205845</v>
      </c>
      <c r="K24" s="55">
        <v>230000</v>
      </c>
      <c r="L24" s="10">
        <f t="shared" ref="L24:L32" si="12">+K24*16%</f>
        <v>36800</v>
      </c>
      <c r="M24" s="10">
        <f t="shared" si="4"/>
        <v>266800</v>
      </c>
      <c r="N24" s="65">
        <f t="shared" si="10"/>
        <v>8004000</v>
      </c>
      <c r="O24" s="55">
        <v>220000</v>
      </c>
      <c r="P24" s="10">
        <f t="shared" ref="P24:P32" si="13">+O24*16%</f>
        <v>35200</v>
      </c>
      <c r="Q24" s="10">
        <f t="shared" si="7"/>
        <v>255200</v>
      </c>
      <c r="R24" s="65">
        <f t="shared" si="8"/>
        <v>7656000</v>
      </c>
      <c r="S24" s="79">
        <f t="shared" si="9"/>
        <v>7830000</v>
      </c>
      <c r="T24" s="314"/>
      <c r="U24" s="312"/>
      <c r="V24" s="314"/>
    </row>
    <row r="25" spans="1:22" customFormat="1" ht="72.5">
      <c r="A25" s="335"/>
      <c r="B25" s="338"/>
      <c r="C25" s="338"/>
      <c r="D25" s="3" t="s">
        <v>22</v>
      </c>
      <c r="E25" s="39">
        <v>5</v>
      </c>
      <c r="F25" s="49">
        <v>7</v>
      </c>
      <c r="G25" s="55">
        <v>232072.40659085635</v>
      </c>
      <c r="H25" s="10">
        <f t="shared" si="11"/>
        <v>37131.585054537019</v>
      </c>
      <c r="I25" s="10">
        <f t="shared" si="1"/>
        <v>269203.99164539337</v>
      </c>
      <c r="J25" s="65">
        <f t="shared" si="2"/>
        <v>9422139.7075887676</v>
      </c>
      <c r="K25" s="55">
        <v>150000</v>
      </c>
      <c r="L25" s="10">
        <f t="shared" si="12"/>
        <v>24000</v>
      </c>
      <c r="M25" s="10">
        <f t="shared" si="4"/>
        <v>174000</v>
      </c>
      <c r="N25" s="65">
        <f t="shared" si="10"/>
        <v>6090000</v>
      </c>
      <c r="O25" s="55">
        <v>120000</v>
      </c>
      <c r="P25" s="10">
        <f t="shared" si="13"/>
        <v>19200</v>
      </c>
      <c r="Q25" s="10">
        <f t="shared" si="7"/>
        <v>139200</v>
      </c>
      <c r="R25" s="65">
        <f t="shared" si="8"/>
        <v>4872000</v>
      </c>
      <c r="S25" s="79">
        <f t="shared" si="9"/>
        <v>5481000</v>
      </c>
      <c r="T25" s="314"/>
      <c r="U25" s="312"/>
      <c r="V25" s="314"/>
    </row>
    <row r="26" spans="1:22" customFormat="1" ht="58">
      <c r="A26" s="335"/>
      <c r="B26" s="338"/>
      <c r="C26" s="338"/>
      <c r="D26" s="9" t="s">
        <v>23</v>
      </c>
      <c r="E26" s="20">
        <v>5</v>
      </c>
      <c r="F26" s="49">
        <v>6</v>
      </c>
      <c r="G26" s="55">
        <v>123771.95018179006</v>
      </c>
      <c r="H26" s="10">
        <f t="shared" si="11"/>
        <v>19803.512029086411</v>
      </c>
      <c r="I26" s="10">
        <f t="shared" si="1"/>
        <v>143575.46221087646</v>
      </c>
      <c r="J26" s="65">
        <f t="shared" si="2"/>
        <v>4307263.8663262939</v>
      </c>
      <c r="K26" s="55">
        <v>80000</v>
      </c>
      <c r="L26" s="10">
        <f t="shared" si="12"/>
        <v>12800</v>
      </c>
      <c r="M26" s="10">
        <f t="shared" si="4"/>
        <v>92800</v>
      </c>
      <c r="N26" s="65">
        <f t="shared" si="10"/>
        <v>2784000</v>
      </c>
      <c r="O26" s="55">
        <v>40000</v>
      </c>
      <c r="P26" s="10">
        <f t="shared" si="13"/>
        <v>6400</v>
      </c>
      <c r="Q26" s="10">
        <f t="shared" si="7"/>
        <v>46400</v>
      </c>
      <c r="R26" s="65">
        <f t="shared" si="8"/>
        <v>1392000</v>
      </c>
      <c r="S26" s="79">
        <f t="shared" si="9"/>
        <v>2088000</v>
      </c>
      <c r="T26" s="314"/>
      <c r="U26" s="312"/>
      <c r="V26" s="314"/>
    </row>
    <row r="27" spans="1:22" customFormat="1" ht="72.5">
      <c r="A27" s="335"/>
      <c r="B27" s="338"/>
      <c r="C27" s="338"/>
      <c r="D27" s="92" t="s">
        <v>24</v>
      </c>
      <c r="E27" s="20">
        <v>5</v>
      </c>
      <c r="F27" s="49">
        <v>200</v>
      </c>
      <c r="G27" s="55">
        <v>20112.941904540883</v>
      </c>
      <c r="H27" s="10">
        <f t="shared" si="11"/>
        <v>3218.0707047265414</v>
      </c>
      <c r="I27" s="10">
        <f t="shared" si="1"/>
        <v>23331.012609267425</v>
      </c>
      <c r="J27" s="65">
        <f t="shared" si="2"/>
        <v>23331012.609267425</v>
      </c>
      <c r="K27" s="55">
        <v>22000</v>
      </c>
      <c r="L27" s="10">
        <f t="shared" si="12"/>
        <v>3520</v>
      </c>
      <c r="M27" s="10">
        <f t="shared" si="4"/>
        <v>25520</v>
      </c>
      <c r="N27" s="65">
        <f t="shared" si="10"/>
        <v>25520000</v>
      </c>
      <c r="O27" s="55">
        <v>13500</v>
      </c>
      <c r="P27" s="10">
        <f t="shared" si="13"/>
        <v>2160</v>
      </c>
      <c r="Q27" s="10">
        <f t="shared" si="7"/>
        <v>15660</v>
      </c>
      <c r="R27" s="65">
        <f t="shared" si="8"/>
        <v>15660000</v>
      </c>
      <c r="S27" s="79">
        <f t="shared" si="9"/>
        <v>20590000</v>
      </c>
      <c r="T27" s="314"/>
      <c r="U27" s="312"/>
      <c r="V27" s="314"/>
    </row>
    <row r="28" spans="1:22" customFormat="1" ht="141.75" customHeight="1">
      <c r="A28" s="335"/>
      <c r="B28" s="338"/>
      <c r="C28" s="338"/>
      <c r="D28" s="7" t="s">
        <v>31</v>
      </c>
      <c r="E28" s="20">
        <v>5</v>
      </c>
      <c r="F28" s="49">
        <v>100</v>
      </c>
      <c r="G28" s="55">
        <v>92828.962636342549</v>
      </c>
      <c r="H28" s="10">
        <f t="shared" si="11"/>
        <v>14852.634021814809</v>
      </c>
      <c r="I28" s="10">
        <f t="shared" si="1"/>
        <v>107681.59665815736</v>
      </c>
      <c r="J28" s="65">
        <f t="shared" si="2"/>
        <v>53840798.329078674</v>
      </c>
      <c r="K28" s="55">
        <v>48000</v>
      </c>
      <c r="L28" s="10">
        <f t="shared" si="12"/>
        <v>7680</v>
      </c>
      <c r="M28" s="10">
        <f t="shared" si="4"/>
        <v>55680</v>
      </c>
      <c r="N28" s="65">
        <f t="shared" si="10"/>
        <v>27840000</v>
      </c>
      <c r="O28" s="55">
        <v>35000</v>
      </c>
      <c r="P28" s="10">
        <f t="shared" si="13"/>
        <v>5600</v>
      </c>
      <c r="Q28" s="10">
        <f t="shared" si="7"/>
        <v>40600</v>
      </c>
      <c r="R28" s="65">
        <f t="shared" si="8"/>
        <v>20300000</v>
      </c>
      <c r="S28" s="79">
        <f t="shared" si="9"/>
        <v>24070000</v>
      </c>
      <c r="T28" s="314"/>
      <c r="U28" s="312"/>
      <c r="V28" s="314"/>
    </row>
    <row r="29" spans="1:22" customFormat="1" ht="29">
      <c r="A29" s="335"/>
      <c r="B29" s="338"/>
      <c r="C29" s="338"/>
      <c r="D29" s="93" t="s">
        <v>26</v>
      </c>
      <c r="E29" s="39">
        <v>1</v>
      </c>
      <c r="F29" s="49">
        <v>1</v>
      </c>
      <c r="G29" s="55">
        <v>541502.28204533155</v>
      </c>
      <c r="H29" s="10">
        <f t="shared" si="11"/>
        <v>86640.365127253055</v>
      </c>
      <c r="I29" s="10">
        <f t="shared" si="1"/>
        <v>628142.64717258466</v>
      </c>
      <c r="J29" s="65">
        <f t="shared" si="2"/>
        <v>628142.64717258466</v>
      </c>
      <c r="K29" s="55">
        <v>300000</v>
      </c>
      <c r="L29" s="10">
        <f t="shared" si="12"/>
        <v>48000</v>
      </c>
      <c r="M29" s="10">
        <f t="shared" si="4"/>
        <v>348000</v>
      </c>
      <c r="N29" s="65">
        <f t="shared" si="10"/>
        <v>348000</v>
      </c>
      <c r="O29" s="55">
        <v>250000</v>
      </c>
      <c r="P29" s="10">
        <f t="shared" si="13"/>
        <v>40000</v>
      </c>
      <c r="Q29" s="10">
        <f t="shared" si="7"/>
        <v>290000</v>
      </c>
      <c r="R29" s="65">
        <f t="shared" si="8"/>
        <v>290000</v>
      </c>
      <c r="S29" s="79">
        <f t="shared" si="9"/>
        <v>319000</v>
      </c>
      <c r="T29" s="314"/>
      <c r="U29" s="312"/>
      <c r="V29" s="314"/>
    </row>
    <row r="30" spans="1:22" customFormat="1">
      <c r="A30" s="335"/>
      <c r="B30" s="338"/>
      <c r="C30" s="338"/>
      <c r="D30" s="9" t="s">
        <v>27</v>
      </c>
      <c r="E30" s="20">
        <v>1</v>
      </c>
      <c r="F30" s="49">
        <v>1</v>
      </c>
      <c r="G30" s="55">
        <v>116036.20329542817</v>
      </c>
      <c r="H30" s="10">
        <f t="shared" si="11"/>
        <v>18565.79252726851</v>
      </c>
      <c r="I30" s="10">
        <f t="shared" si="1"/>
        <v>134601.99582269668</v>
      </c>
      <c r="J30" s="65">
        <f t="shared" si="2"/>
        <v>134601.99582269668</v>
      </c>
      <c r="K30" s="55">
        <v>80000</v>
      </c>
      <c r="L30" s="10">
        <f t="shared" si="12"/>
        <v>12800</v>
      </c>
      <c r="M30" s="10">
        <f t="shared" si="4"/>
        <v>92800</v>
      </c>
      <c r="N30" s="65">
        <f t="shared" si="10"/>
        <v>92800</v>
      </c>
      <c r="O30" s="55">
        <v>70000</v>
      </c>
      <c r="P30" s="10">
        <f t="shared" si="13"/>
        <v>11200</v>
      </c>
      <c r="Q30" s="10">
        <f t="shared" si="7"/>
        <v>81200</v>
      </c>
      <c r="R30" s="65">
        <f t="shared" si="8"/>
        <v>81200</v>
      </c>
      <c r="S30" s="79">
        <f t="shared" si="9"/>
        <v>87000</v>
      </c>
      <c r="T30" s="314"/>
      <c r="U30" s="312"/>
      <c r="V30" s="314"/>
    </row>
    <row r="31" spans="1:22" customFormat="1" ht="72.5">
      <c r="A31" s="335"/>
      <c r="B31" s="338"/>
      <c r="C31" s="338"/>
      <c r="D31" s="9" t="s">
        <v>28</v>
      </c>
      <c r="E31" s="20">
        <v>1</v>
      </c>
      <c r="F31" s="49">
        <v>100</v>
      </c>
      <c r="G31" s="55">
        <v>11603.620329542819</v>
      </c>
      <c r="H31" s="10">
        <f t="shared" si="11"/>
        <v>1856.5792527268511</v>
      </c>
      <c r="I31" s="10">
        <f t="shared" si="1"/>
        <v>13460.19958226967</v>
      </c>
      <c r="J31" s="65">
        <f t="shared" si="2"/>
        <v>1346019.9582269669</v>
      </c>
      <c r="K31" s="55">
        <v>4800</v>
      </c>
      <c r="L31" s="10">
        <f t="shared" si="12"/>
        <v>768</v>
      </c>
      <c r="M31" s="10">
        <f t="shared" si="4"/>
        <v>5568</v>
      </c>
      <c r="N31" s="65">
        <f t="shared" si="10"/>
        <v>556800</v>
      </c>
      <c r="O31" s="55">
        <v>4500</v>
      </c>
      <c r="P31" s="10">
        <f t="shared" si="13"/>
        <v>720</v>
      </c>
      <c r="Q31" s="10">
        <f t="shared" si="7"/>
        <v>5220</v>
      </c>
      <c r="R31" s="65">
        <f t="shared" si="8"/>
        <v>522000</v>
      </c>
      <c r="S31" s="79">
        <f t="shared" si="9"/>
        <v>539400</v>
      </c>
      <c r="T31" s="314"/>
      <c r="U31" s="312"/>
      <c r="V31" s="314"/>
    </row>
    <row r="32" spans="1:22" customFormat="1" ht="87.5" thickBot="1">
      <c r="A32" s="336"/>
      <c r="B32" s="339"/>
      <c r="C32" s="339"/>
      <c r="D32" s="16" t="s">
        <v>29</v>
      </c>
      <c r="E32" s="21">
        <v>1</v>
      </c>
      <c r="F32" s="50">
        <v>1</v>
      </c>
      <c r="G32" s="56">
        <v>4641448.1318171266</v>
      </c>
      <c r="H32" s="11">
        <f t="shared" si="11"/>
        <v>742631.70109074027</v>
      </c>
      <c r="I32" s="11">
        <f t="shared" si="1"/>
        <v>5384079.8329078667</v>
      </c>
      <c r="J32" s="66">
        <f t="shared" si="2"/>
        <v>5384079.8329078667</v>
      </c>
      <c r="K32" s="56">
        <v>297400</v>
      </c>
      <c r="L32" s="11">
        <f t="shared" si="12"/>
        <v>47584</v>
      </c>
      <c r="M32" s="11">
        <f t="shared" si="4"/>
        <v>344984</v>
      </c>
      <c r="N32" s="66">
        <f t="shared" si="10"/>
        <v>344984</v>
      </c>
      <c r="O32" s="68">
        <v>850000</v>
      </c>
      <c r="P32" s="17">
        <f t="shared" si="13"/>
        <v>136000</v>
      </c>
      <c r="Q32" s="17">
        <f t="shared" si="7"/>
        <v>986000</v>
      </c>
      <c r="R32" s="75">
        <f t="shared" si="8"/>
        <v>986000</v>
      </c>
      <c r="S32" s="80">
        <f t="shared" si="9"/>
        <v>665492</v>
      </c>
      <c r="T32" s="322"/>
      <c r="U32" s="327"/>
      <c r="V32" s="322"/>
    </row>
    <row r="33" spans="1:22" ht="63.75" customHeight="1">
      <c r="A33" s="345">
        <v>3</v>
      </c>
      <c r="B33" s="267" t="s">
        <v>32</v>
      </c>
      <c r="C33" s="267" t="s">
        <v>33</v>
      </c>
      <c r="D33" s="103" t="s">
        <v>34</v>
      </c>
      <c r="E33" s="25">
        <v>1</v>
      </c>
      <c r="F33" s="45">
        <v>1</v>
      </c>
      <c r="G33" s="51">
        <v>1441943.2196178541</v>
      </c>
      <c r="H33" s="41">
        <f t="shared" ref="H33:H45" si="14">+G33*16%</f>
        <v>230710.91513885665</v>
      </c>
      <c r="I33" s="41">
        <f t="shared" si="1"/>
        <v>1672654.1347567108</v>
      </c>
      <c r="J33" s="58">
        <f t="shared" si="2"/>
        <v>1672654.1347567108</v>
      </c>
      <c r="K33" s="51">
        <v>550000</v>
      </c>
      <c r="L33" s="26">
        <f t="shared" ref="L33:L45" si="15">+K33*16%</f>
        <v>88000</v>
      </c>
      <c r="M33" s="26">
        <f t="shared" si="4"/>
        <v>638000</v>
      </c>
      <c r="N33" s="62">
        <f>+M33*F33*E33</f>
        <v>638000</v>
      </c>
      <c r="O33" s="51">
        <v>350000</v>
      </c>
      <c r="P33" s="26">
        <f t="shared" ref="P33:P45" si="16">+O33*16%</f>
        <v>56000</v>
      </c>
      <c r="Q33" s="26">
        <f t="shared" si="7"/>
        <v>406000</v>
      </c>
      <c r="R33" s="62">
        <f t="shared" si="8"/>
        <v>406000</v>
      </c>
      <c r="S33" s="82">
        <f t="shared" si="9"/>
        <v>522000</v>
      </c>
      <c r="T33" s="306">
        <f>SUM(S33:S37)</f>
        <v>3913840</v>
      </c>
      <c r="U33" s="309">
        <v>1</v>
      </c>
      <c r="V33" s="306">
        <f>+U33*T33</f>
        <v>3913840</v>
      </c>
    </row>
    <row r="34" spans="1:22" ht="63.75" customHeight="1">
      <c r="A34" s="346"/>
      <c r="B34" s="268"/>
      <c r="C34" s="268"/>
      <c r="D34" s="32" t="s">
        <v>35</v>
      </c>
      <c r="E34" s="28">
        <v>1</v>
      </c>
      <c r="F34" s="104">
        <v>1</v>
      </c>
      <c r="G34" s="105">
        <v>232072.40659085635</v>
      </c>
      <c r="H34" s="30">
        <f t="shared" si="14"/>
        <v>37131.585054537019</v>
      </c>
      <c r="I34" s="30">
        <f t="shared" si="1"/>
        <v>269203.99164539337</v>
      </c>
      <c r="J34" s="59">
        <f t="shared" si="2"/>
        <v>269203.99164539337</v>
      </c>
      <c r="K34" s="52">
        <v>150000</v>
      </c>
      <c r="L34" s="30">
        <f t="shared" si="15"/>
        <v>24000</v>
      </c>
      <c r="M34" s="30">
        <f t="shared" si="4"/>
        <v>174000</v>
      </c>
      <c r="N34" s="59">
        <f>+M34*F34*E34</f>
        <v>174000</v>
      </c>
      <c r="O34" s="52">
        <v>120000</v>
      </c>
      <c r="P34" s="30">
        <f t="shared" si="16"/>
        <v>19200</v>
      </c>
      <c r="Q34" s="30">
        <f t="shared" si="7"/>
        <v>139200</v>
      </c>
      <c r="R34" s="59">
        <f t="shared" si="8"/>
        <v>139200</v>
      </c>
      <c r="S34" s="83">
        <f t="shared" si="9"/>
        <v>156600</v>
      </c>
      <c r="T34" s="307"/>
      <c r="U34" s="310"/>
      <c r="V34" s="307"/>
    </row>
    <row r="35" spans="1:22" ht="98.25" customHeight="1">
      <c r="A35" s="346"/>
      <c r="B35" s="269"/>
      <c r="C35" s="269"/>
      <c r="D35" s="32" t="s">
        <v>36</v>
      </c>
      <c r="E35" s="28">
        <v>1</v>
      </c>
      <c r="F35" s="46">
        <v>40</v>
      </c>
      <c r="G35" s="52">
        <v>23207.240659085637</v>
      </c>
      <c r="H35" s="30">
        <f t="shared" si="14"/>
        <v>3713.1585054537022</v>
      </c>
      <c r="I35" s="30">
        <f t="shared" si="1"/>
        <v>26920.39916453934</v>
      </c>
      <c r="J35" s="59">
        <f t="shared" si="2"/>
        <v>1076815.9665815737</v>
      </c>
      <c r="K35" s="52">
        <v>22000</v>
      </c>
      <c r="L35" s="30">
        <f t="shared" si="15"/>
        <v>3520</v>
      </c>
      <c r="M35" s="30">
        <f t="shared" si="4"/>
        <v>25520</v>
      </c>
      <c r="N35" s="59">
        <f>+M35*F35*E35</f>
        <v>1020800</v>
      </c>
      <c r="O35" s="52">
        <v>8200</v>
      </c>
      <c r="P35" s="30">
        <f t="shared" si="16"/>
        <v>1312</v>
      </c>
      <c r="Q35" s="30">
        <f t="shared" si="7"/>
        <v>9512</v>
      </c>
      <c r="R35" s="59">
        <f t="shared" si="8"/>
        <v>380480</v>
      </c>
      <c r="S35" s="83">
        <f t="shared" si="9"/>
        <v>700640</v>
      </c>
      <c r="T35" s="307"/>
      <c r="U35" s="310"/>
      <c r="V35" s="307"/>
    </row>
    <row r="36" spans="1:22" ht="130.5">
      <c r="A36" s="346"/>
      <c r="B36" s="269"/>
      <c r="C36" s="269"/>
      <c r="D36" s="27" t="s">
        <v>37</v>
      </c>
      <c r="E36" s="28">
        <v>1</v>
      </c>
      <c r="F36" s="46">
        <v>40</v>
      </c>
      <c r="G36" s="52">
        <v>77357.468863618778</v>
      </c>
      <c r="H36" s="30">
        <f t="shared" si="14"/>
        <v>12377.195018179005</v>
      </c>
      <c r="I36" s="30">
        <f t="shared" si="1"/>
        <v>89734.66388179778</v>
      </c>
      <c r="J36" s="59">
        <f t="shared" si="2"/>
        <v>3589386.5552719114</v>
      </c>
      <c r="K36" s="52">
        <v>48000</v>
      </c>
      <c r="L36" s="30">
        <f t="shared" si="15"/>
        <v>7680</v>
      </c>
      <c r="M36" s="30">
        <f t="shared" si="4"/>
        <v>55680</v>
      </c>
      <c r="N36" s="59">
        <f>+M36*F36*E36</f>
        <v>2227200</v>
      </c>
      <c r="O36" s="52">
        <v>32000</v>
      </c>
      <c r="P36" s="30">
        <f t="shared" si="16"/>
        <v>5120</v>
      </c>
      <c r="Q36" s="30">
        <f t="shared" si="7"/>
        <v>37120</v>
      </c>
      <c r="R36" s="59">
        <f t="shared" si="8"/>
        <v>1484800</v>
      </c>
      <c r="S36" s="83">
        <f t="shared" si="9"/>
        <v>1856000</v>
      </c>
      <c r="T36" s="307"/>
      <c r="U36" s="310"/>
      <c r="V36" s="307"/>
    </row>
    <row r="37" spans="1:22" ht="73" thickBot="1">
      <c r="A37" s="347"/>
      <c r="B37" s="270"/>
      <c r="C37" s="270"/>
      <c r="D37" s="35" t="s">
        <v>38</v>
      </c>
      <c r="E37" s="36">
        <v>1</v>
      </c>
      <c r="F37" s="47">
        <v>1</v>
      </c>
      <c r="G37" s="53">
        <v>1547149.3772723756</v>
      </c>
      <c r="H37" s="43">
        <f t="shared" si="14"/>
        <v>247543.90036358009</v>
      </c>
      <c r="I37" s="43">
        <f t="shared" si="1"/>
        <v>1794693.2776359557</v>
      </c>
      <c r="J37" s="60">
        <f t="shared" si="2"/>
        <v>1794693.2776359557</v>
      </c>
      <c r="K37" s="53">
        <v>320000</v>
      </c>
      <c r="L37" s="38">
        <f t="shared" si="15"/>
        <v>51200</v>
      </c>
      <c r="M37" s="38">
        <f t="shared" si="4"/>
        <v>371200</v>
      </c>
      <c r="N37" s="63">
        <f>+M37*F37*E37</f>
        <v>371200</v>
      </c>
      <c r="O37" s="53">
        <v>850000</v>
      </c>
      <c r="P37" s="38">
        <f t="shared" si="16"/>
        <v>136000</v>
      </c>
      <c r="Q37" s="38">
        <f t="shared" si="7"/>
        <v>986000</v>
      </c>
      <c r="R37" s="63">
        <f t="shared" si="8"/>
        <v>986000</v>
      </c>
      <c r="S37" s="84">
        <f t="shared" si="9"/>
        <v>678600</v>
      </c>
      <c r="T37" s="308"/>
      <c r="U37" s="311"/>
      <c r="V37" s="308"/>
    </row>
    <row r="38" spans="1:22" ht="45" customHeight="1">
      <c r="A38" s="334">
        <v>4</v>
      </c>
      <c r="B38" s="337"/>
      <c r="C38" s="337" t="s">
        <v>39</v>
      </c>
      <c r="D38" s="106" t="s">
        <v>40</v>
      </c>
      <c r="E38" s="107">
        <v>0.5</v>
      </c>
      <c r="F38" s="108">
        <v>1</v>
      </c>
      <c r="G38" s="94">
        <v>2320724.0659085633</v>
      </c>
      <c r="H38" s="109">
        <f t="shared" si="14"/>
        <v>371315.85054537014</v>
      </c>
      <c r="I38" s="109">
        <f t="shared" si="1"/>
        <v>2692039.9164539333</v>
      </c>
      <c r="J38" s="110">
        <f t="shared" si="2"/>
        <v>1346019.9582269667</v>
      </c>
      <c r="K38" s="94">
        <v>550000</v>
      </c>
      <c r="L38" s="109">
        <f t="shared" si="15"/>
        <v>88000</v>
      </c>
      <c r="M38" s="109">
        <f t="shared" si="4"/>
        <v>638000</v>
      </c>
      <c r="N38" s="111">
        <f>+M38*E38*F38</f>
        <v>319000</v>
      </c>
      <c r="O38" s="94">
        <f>4500000*2</f>
        <v>9000000</v>
      </c>
      <c r="P38" s="109">
        <f t="shared" si="16"/>
        <v>1440000</v>
      </c>
      <c r="Q38" s="109">
        <f t="shared" si="7"/>
        <v>10440000</v>
      </c>
      <c r="R38" s="111">
        <f t="shared" si="8"/>
        <v>5220000</v>
      </c>
      <c r="S38" s="112">
        <f t="shared" si="9"/>
        <v>2769500</v>
      </c>
      <c r="T38" s="313">
        <f>SUM(S38:S44)</f>
        <v>4779200</v>
      </c>
      <c r="U38" s="312">
        <v>1</v>
      </c>
      <c r="V38" s="313">
        <f>+U38*T38</f>
        <v>4779200</v>
      </c>
    </row>
    <row r="39" spans="1:22" ht="43.5">
      <c r="A39" s="335"/>
      <c r="B39" s="338"/>
      <c r="C39" s="338"/>
      <c r="D39" s="3" t="s">
        <v>41</v>
      </c>
      <c r="E39" s="39">
        <v>0.5</v>
      </c>
      <c r="F39" s="49">
        <v>1</v>
      </c>
      <c r="G39" s="55">
        <v>448673.31940898893</v>
      </c>
      <c r="H39" s="10">
        <f t="shared" si="14"/>
        <v>71787.73110543823</v>
      </c>
      <c r="I39" s="10">
        <f t="shared" si="1"/>
        <v>520461.05051442713</v>
      </c>
      <c r="J39" s="113">
        <f t="shared" si="2"/>
        <v>260230.52525721357</v>
      </c>
      <c r="K39" s="114">
        <v>230000</v>
      </c>
      <c r="L39" s="10">
        <f t="shared" si="15"/>
        <v>36800</v>
      </c>
      <c r="M39" s="10">
        <f t="shared" si="4"/>
        <v>266800</v>
      </c>
      <c r="N39" s="111">
        <f t="shared" ref="N39:N44" si="17">+M39*E39*F39</f>
        <v>133400</v>
      </c>
      <c r="O39" s="55">
        <f>220000*2</f>
        <v>440000</v>
      </c>
      <c r="P39" s="10">
        <f t="shared" si="16"/>
        <v>70400</v>
      </c>
      <c r="Q39" s="10">
        <f t="shared" si="7"/>
        <v>510400</v>
      </c>
      <c r="R39" s="65">
        <f t="shared" si="8"/>
        <v>255200</v>
      </c>
      <c r="S39" s="79">
        <f t="shared" si="9"/>
        <v>194300</v>
      </c>
      <c r="T39" s="314"/>
      <c r="U39" s="312"/>
      <c r="V39" s="314"/>
    </row>
    <row r="40" spans="1:22" ht="58">
      <c r="A40" s="335"/>
      <c r="B40" s="338"/>
      <c r="C40" s="338"/>
      <c r="D40" s="3" t="s">
        <v>42</v>
      </c>
      <c r="E40" s="39">
        <v>0.5</v>
      </c>
      <c r="F40" s="49">
        <v>1</v>
      </c>
      <c r="G40" s="55">
        <v>232072.40659085635</v>
      </c>
      <c r="H40" s="10">
        <f t="shared" si="14"/>
        <v>37131.585054537019</v>
      </c>
      <c r="I40" s="10">
        <f t="shared" si="1"/>
        <v>269203.99164539337</v>
      </c>
      <c r="J40" s="113">
        <f t="shared" si="2"/>
        <v>134601.99582269668</v>
      </c>
      <c r="K40" s="114">
        <v>150000</v>
      </c>
      <c r="L40" s="10">
        <f t="shared" si="15"/>
        <v>24000</v>
      </c>
      <c r="M40" s="10">
        <f t="shared" si="4"/>
        <v>174000</v>
      </c>
      <c r="N40" s="111">
        <f t="shared" si="17"/>
        <v>87000</v>
      </c>
      <c r="O40" s="55">
        <f>120000*2</f>
        <v>240000</v>
      </c>
      <c r="P40" s="10">
        <f t="shared" si="16"/>
        <v>38400</v>
      </c>
      <c r="Q40" s="10">
        <f t="shared" si="7"/>
        <v>278400</v>
      </c>
      <c r="R40" s="65">
        <f t="shared" si="8"/>
        <v>139200</v>
      </c>
      <c r="S40" s="79">
        <f t="shared" si="9"/>
        <v>113100</v>
      </c>
      <c r="T40" s="314"/>
      <c r="U40" s="312"/>
      <c r="V40" s="314"/>
    </row>
    <row r="41" spans="1:22" ht="29">
      <c r="A41" s="335"/>
      <c r="B41" s="338"/>
      <c r="C41" s="338"/>
      <c r="D41" s="3" t="s">
        <v>43</v>
      </c>
      <c r="E41" s="39">
        <v>0.5</v>
      </c>
      <c r="F41" s="49">
        <v>1</v>
      </c>
      <c r="G41" s="55">
        <v>541502.28204533155</v>
      </c>
      <c r="H41" s="10">
        <f t="shared" si="14"/>
        <v>86640.365127253055</v>
      </c>
      <c r="I41" s="10">
        <f t="shared" si="1"/>
        <v>628142.64717258466</v>
      </c>
      <c r="J41" s="113">
        <f t="shared" si="2"/>
        <v>314071.32358629233</v>
      </c>
      <c r="K41" s="114">
        <v>300000</v>
      </c>
      <c r="L41" s="10">
        <f t="shared" si="15"/>
        <v>48000</v>
      </c>
      <c r="M41" s="10">
        <f t="shared" si="4"/>
        <v>348000</v>
      </c>
      <c r="N41" s="111">
        <f t="shared" si="17"/>
        <v>174000</v>
      </c>
      <c r="O41" s="55">
        <f>350000*2</f>
        <v>700000</v>
      </c>
      <c r="P41" s="10">
        <f t="shared" si="16"/>
        <v>112000</v>
      </c>
      <c r="Q41" s="10">
        <f t="shared" si="7"/>
        <v>812000</v>
      </c>
      <c r="R41" s="65">
        <f t="shared" si="8"/>
        <v>406000</v>
      </c>
      <c r="S41" s="79">
        <f t="shared" si="9"/>
        <v>290000</v>
      </c>
      <c r="T41" s="314"/>
      <c r="U41" s="312"/>
      <c r="V41" s="314"/>
    </row>
    <row r="42" spans="1:22" ht="15" customHeight="1">
      <c r="A42" s="335"/>
      <c r="B42" s="338"/>
      <c r="C42" s="338"/>
      <c r="D42" s="9" t="s">
        <v>44</v>
      </c>
      <c r="E42" s="20">
        <v>0.5</v>
      </c>
      <c r="F42" s="49">
        <v>1</v>
      </c>
      <c r="G42" s="55">
        <v>116036.20329542817</v>
      </c>
      <c r="H42" s="10">
        <f t="shared" si="14"/>
        <v>18565.79252726851</v>
      </c>
      <c r="I42" s="10">
        <f t="shared" si="1"/>
        <v>134601.99582269668</v>
      </c>
      <c r="J42" s="113">
        <f t="shared" si="2"/>
        <v>67300.997911348342</v>
      </c>
      <c r="K42" s="114">
        <v>80000</v>
      </c>
      <c r="L42" s="10">
        <f t="shared" si="15"/>
        <v>12800</v>
      </c>
      <c r="M42" s="10">
        <f t="shared" si="4"/>
        <v>92800</v>
      </c>
      <c r="N42" s="111">
        <f t="shared" si="17"/>
        <v>46400</v>
      </c>
      <c r="O42" s="55">
        <f>70000*2</f>
        <v>140000</v>
      </c>
      <c r="P42" s="10">
        <f t="shared" si="16"/>
        <v>22400</v>
      </c>
      <c r="Q42" s="10">
        <f t="shared" si="7"/>
        <v>162400</v>
      </c>
      <c r="R42" s="65">
        <f t="shared" si="8"/>
        <v>81200</v>
      </c>
      <c r="S42" s="79">
        <f t="shared" si="9"/>
        <v>63800</v>
      </c>
      <c r="T42" s="314"/>
      <c r="U42" s="312"/>
      <c r="V42" s="314"/>
    </row>
    <row r="43" spans="1:22" ht="72.5">
      <c r="A43" s="335"/>
      <c r="B43" s="338"/>
      <c r="C43" s="338"/>
      <c r="D43" s="9" t="s">
        <v>45</v>
      </c>
      <c r="E43" s="20">
        <v>0.5</v>
      </c>
      <c r="F43" s="49">
        <v>200</v>
      </c>
      <c r="G43" s="55">
        <v>10675.330703179392</v>
      </c>
      <c r="H43" s="10">
        <f t="shared" si="14"/>
        <v>1708.0529125087028</v>
      </c>
      <c r="I43" s="10">
        <f t="shared" si="1"/>
        <v>12383.383615688095</v>
      </c>
      <c r="J43" s="113">
        <f t="shared" si="2"/>
        <v>1238338.3615688095</v>
      </c>
      <c r="K43" s="114">
        <v>4300</v>
      </c>
      <c r="L43" s="10">
        <f t="shared" si="15"/>
        <v>688</v>
      </c>
      <c r="M43" s="10">
        <f t="shared" si="4"/>
        <v>4988</v>
      </c>
      <c r="N43" s="111">
        <f t="shared" si="17"/>
        <v>498800</v>
      </c>
      <c r="O43" s="55">
        <f>4500*2</f>
        <v>9000</v>
      </c>
      <c r="P43" s="10">
        <f t="shared" si="16"/>
        <v>1440</v>
      </c>
      <c r="Q43" s="10">
        <f t="shared" si="7"/>
        <v>10440</v>
      </c>
      <c r="R43" s="65">
        <f t="shared" si="8"/>
        <v>1044000</v>
      </c>
      <c r="S43" s="79">
        <f t="shared" si="9"/>
        <v>771400</v>
      </c>
      <c r="T43" s="314"/>
      <c r="U43" s="312"/>
      <c r="V43" s="314"/>
    </row>
    <row r="44" spans="1:22" ht="73" thickBot="1">
      <c r="A44" s="336"/>
      <c r="B44" s="339"/>
      <c r="C44" s="339"/>
      <c r="D44" s="16" t="s">
        <v>46</v>
      </c>
      <c r="E44" s="21">
        <v>0.5</v>
      </c>
      <c r="F44" s="50">
        <v>1</v>
      </c>
      <c r="G44" s="56">
        <v>1547149.3772723756</v>
      </c>
      <c r="H44" s="11">
        <f t="shared" si="14"/>
        <v>247543.90036358009</v>
      </c>
      <c r="I44" s="11">
        <f t="shared" si="1"/>
        <v>1794693.2776359557</v>
      </c>
      <c r="J44" s="115">
        <f t="shared" si="2"/>
        <v>897346.63881797786</v>
      </c>
      <c r="K44" s="116">
        <v>290000</v>
      </c>
      <c r="L44" s="17">
        <f t="shared" si="15"/>
        <v>46400</v>
      </c>
      <c r="M44" s="17">
        <f t="shared" si="4"/>
        <v>336400</v>
      </c>
      <c r="N44" s="102">
        <f t="shared" si="17"/>
        <v>168200</v>
      </c>
      <c r="O44" s="68">
        <f>850000*2</f>
        <v>1700000</v>
      </c>
      <c r="P44" s="17">
        <f t="shared" si="16"/>
        <v>272000</v>
      </c>
      <c r="Q44" s="17">
        <f t="shared" si="7"/>
        <v>1972000</v>
      </c>
      <c r="R44" s="75">
        <f t="shared" si="8"/>
        <v>986000</v>
      </c>
      <c r="S44" s="80">
        <f t="shared" si="9"/>
        <v>577100</v>
      </c>
      <c r="T44" s="314"/>
      <c r="U44" s="312"/>
      <c r="V44" s="314"/>
    </row>
    <row r="45" spans="1:22" ht="43.5">
      <c r="A45" s="342">
        <v>5</v>
      </c>
      <c r="B45" s="361" t="s">
        <v>47</v>
      </c>
      <c r="C45" s="364" t="s">
        <v>39</v>
      </c>
      <c r="D45" s="95" t="s">
        <v>48</v>
      </c>
      <c r="E45" s="25">
        <v>1</v>
      </c>
      <c r="F45" s="45">
        <v>100</v>
      </c>
      <c r="G45" s="51">
        <v>12377.195018179005</v>
      </c>
      <c r="H45" s="26">
        <f t="shared" si="14"/>
        <v>1980.351202908641</v>
      </c>
      <c r="I45" s="26">
        <f t="shared" si="1"/>
        <v>14357.546221087647</v>
      </c>
      <c r="J45" s="62">
        <f t="shared" si="2"/>
        <v>1435754.6221087647</v>
      </c>
      <c r="K45" s="51">
        <v>5000</v>
      </c>
      <c r="L45" s="26">
        <f t="shared" si="15"/>
        <v>800</v>
      </c>
      <c r="M45" s="26">
        <f t="shared" si="4"/>
        <v>5800</v>
      </c>
      <c r="N45" s="62">
        <f>+M45*F45*E45</f>
        <v>580000</v>
      </c>
      <c r="O45" s="51">
        <v>4200</v>
      </c>
      <c r="P45" s="26">
        <f t="shared" si="16"/>
        <v>672</v>
      </c>
      <c r="Q45" s="26">
        <f t="shared" si="7"/>
        <v>4872</v>
      </c>
      <c r="R45" s="62">
        <f t="shared" si="8"/>
        <v>487200</v>
      </c>
      <c r="S45" s="82">
        <f t="shared" si="9"/>
        <v>533600</v>
      </c>
      <c r="T45" s="306">
        <f>SUM(S45:S52)</f>
        <v>5789560</v>
      </c>
      <c r="U45" s="309">
        <v>1</v>
      </c>
      <c r="V45" s="306">
        <f>+U45*T45</f>
        <v>5789560</v>
      </c>
    </row>
    <row r="46" spans="1:22" ht="18" customHeight="1">
      <c r="A46" s="343"/>
      <c r="B46" s="362"/>
      <c r="C46" s="365"/>
      <c r="D46" s="96" t="s">
        <v>49</v>
      </c>
      <c r="E46" s="29">
        <v>1</v>
      </c>
      <c r="F46" s="46">
        <v>1</v>
      </c>
      <c r="G46" s="52">
        <v>340372.86299992265</v>
      </c>
      <c r="H46" s="37">
        <f t="shared" ref="H46:H52" si="18">+G46*16%</f>
        <v>54459.658079987625</v>
      </c>
      <c r="I46" s="37">
        <f t="shared" si="1"/>
        <v>394832.52107991028</v>
      </c>
      <c r="J46" s="74">
        <f t="shared" si="2"/>
        <v>394832.52107991028</v>
      </c>
      <c r="K46" s="52">
        <v>300000</v>
      </c>
      <c r="L46" s="30">
        <f t="shared" ref="L46:L52" si="19">+K46*16%</f>
        <v>48000</v>
      </c>
      <c r="M46" s="30">
        <f t="shared" si="4"/>
        <v>348000</v>
      </c>
      <c r="N46" s="59">
        <f t="shared" ref="N46:N52" si="20">+M46*F46*E46</f>
        <v>348000</v>
      </c>
      <c r="O46" s="52">
        <v>420000</v>
      </c>
      <c r="P46" s="30">
        <f t="shared" ref="P46:P52" si="21">+O46*16%</f>
        <v>67200</v>
      </c>
      <c r="Q46" s="30">
        <f t="shared" si="7"/>
        <v>487200</v>
      </c>
      <c r="R46" s="59">
        <f t="shared" si="8"/>
        <v>487200</v>
      </c>
      <c r="S46" s="83">
        <f t="shared" si="9"/>
        <v>417600</v>
      </c>
      <c r="T46" s="307"/>
      <c r="U46" s="310"/>
      <c r="V46" s="307"/>
    </row>
    <row r="47" spans="1:22">
      <c r="A47" s="343"/>
      <c r="B47" s="362"/>
      <c r="C47" s="365"/>
      <c r="D47" s="97" t="s">
        <v>50</v>
      </c>
      <c r="E47" s="98">
        <v>1</v>
      </c>
      <c r="F47" s="46">
        <v>1</v>
      </c>
      <c r="G47" s="52">
        <v>116036.20329542817</v>
      </c>
      <c r="H47" s="37">
        <f t="shared" si="18"/>
        <v>18565.79252726851</v>
      </c>
      <c r="I47" s="37">
        <f t="shared" si="1"/>
        <v>134601.99582269668</v>
      </c>
      <c r="J47" s="74">
        <f t="shared" si="2"/>
        <v>134601.99582269668</v>
      </c>
      <c r="K47" s="52">
        <v>80000</v>
      </c>
      <c r="L47" s="30">
        <f t="shared" si="19"/>
        <v>12800</v>
      </c>
      <c r="M47" s="30">
        <f t="shared" si="4"/>
        <v>92800</v>
      </c>
      <c r="N47" s="59">
        <f t="shared" si="20"/>
        <v>92800</v>
      </c>
      <c r="O47" s="52">
        <v>120000</v>
      </c>
      <c r="P47" s="30">
        <f t="shared" si="21"/>
        <v>19200</v>
      </c>
      <c r="Q47" s="30">
        <f t="shared" si="7"/>
        <v>139200</v>
      </c>
      <c r="R47" s="59">
        <f t="shared" si="8"/>
        <v>139200</v>
      </c>
      <c r="S47" s="83">
        <f t="shared" si="9"/>
        <v>116000</v>
      </c>
      <c r="T47" s="307"/>
      <c r="U47" s="310"/>
      <c r="V47" s="307"/>
    </row>
    <row r="48" spans="1:22">
      <c r="A48" s="343"/>
      <c r="B48" s="362"/>
      <c r="C48" s="365"/>
      <c r="D48" s="97" t="s">
        <v>51</v>
      </c>
      <c r="E48" s="98">
        <v>1</v>
      </c>
      <c r="F48" s="46">
        <v>1</v>
      </c>
      <c r="G48" s="52">
        <v>116036.20329542817</v>
      </c>
      <c r="H48" s="37">
        <f t="shared" si="18"/>
        <v>18565.79252726851</v>
      </c>
      <c r="I48" s="37">
        <f t="shared" si="1"/>
        <v>134601.99582269668</v>
      </c>
      <c r="J48" s="74">
        <f t="shared" si="2"/>
        <v>134601.99582269668</v>
      </c>
      <c r="K48" s="52">
        <v>80000</v>
      </c>
      <c r="L48" s="30">
        <f t="shared" si="19"/>
        <v>12800</v>
      </c>
      <c r="M48" s="30">
        <f t="shared" si="4"/>
        <v>92800</v>
      </c>
      <c r="N48" s="59">
        <f t="shared" si="20"/>
        <v>92800</v>
      </c>
      <c r="O48" s="52">
        <v>70000</v>
      </c>
      <c r="P48" s="30">
        <f t="shared" si="21"/>
        <v>11200</v>
      </c>
      <c r="Q48" s="30">
        <f t="shared" si="7"/>
        <v>81200</v>
      </c>
      <c r="R48" s="59">
        <f t="shared" si="8"/>
        <v>81200</v>
      </c>
      <c r="S48" s="83">
        <f t="shared" si="9"/>
        <v>87000</v>
      </c>
      <c r="T48" s="307"/>
      <c r="U48" s="310"/>
      <c r="V48" s="307"/>
    </row>
    <row r="49" spans="1:22" ht="87">
      <c r="A49" s="343"/>
      <c r="B49" s="362"/>
      <c r="C49" s="365"/>
      <c r="D49" s="27" t="s">
        <v>52</v>
      </c>
      <c r="E49" s="29">
        <v>1</v>
      </c>
      <c r="F49" s="46">
        <v>150</v>
      </c>
      <c r="G49" s="52">
        <v>3094.2987545447513</v>
      </c>
      <c r="H49" s="37">
        <f t="shared" si="18"/>
        <v>495.08780072716024</v>
      </c>
      <c r="I49" s="37">
        <f t="shared" si="1"/>
        <v>3589.3865552719117</v>
      </c>
      <c r="J49" s="74">
        <f t="shared" si="2"/>
        <v>538407.98329078674</v>
      </c>
      <c r="K49" s="52">
        <v>25000</v>
      </c>
      <c r="L49" s="30">
        <f t="shared" si="19"/>
        <v>4000</v>
      </c>
      <c r="M49" s="30">
        <f t="shared" si="4"/>
        <v>29000</v>
      </c>
      <c r="N49" s="59">
        <f t="shared" si="20"/>
        <v>4350000</v>
      </c>
      <c r="O49" s="52">
        <v>2800</v>
      </c>
      <c r="P49" s="30">
        <f t="shared" si="21"/>
        <v>448</v>
      </c>
      <c r="Q49" s="30">
        <f t="shared" si="7"/>
        <v>3248</v>
      </c>
      <c r="R49" s="59">
        <f t="shared" si="8"/>
        <v>487200</v>
      </c>
      <c r="S49" s="83">
        <f t="shared" si="9"/>
        <v>2418600</v>
      </c>
      <c r="T49" s="307"/>
      <c r="U49" s="310"/>
      <c r="V49" s="307"/>
    </row>
    <row r="50" spans="1:22" ht="72.5">
      <c r="A50" s="343"/>
      <c r="B50" s="362"/>
      <c r="C50" s="365"/>
      <c r="D50" s="27" t="s">
        <v>53</v>
      </c>
      <c r="E50" s="29">
        <v>1</v>
      </c>
      <c r="F50" s="46">
        <v>1</v>
      </c>
      <c r="G50" s="52">
        <v>5105592.9449988399</v>
      </c>
      <c r="H50" s="37">
        <f t="shared" si="18"/>
        <v>816894.87119981437</v>
      </c>
      <c r="I50" s="37">
        <f t="shared" si="1"/>
        <v>5922487.8161986545</v>
      </c>
      <c r="J50" s="74">
        <f t="shared" si="2"/>
        <v>5922487.8161986545</v>
      </c>
      <c r="K50" s="52">
        <v>7000</v>
      </c>
      <c r="L50" s="30">
        <f t="shared" si="19"/>
        <v>1120</v>
      </c>
      <c r="M50" s="30">
        <f t="shared" si="4"/>
        <v>8120</v>
      </c>
      <c r="N50" s="59">
        <f t="shared" si="20"/>
        <v>8120</v>
      </c>
      <c r="O50" s="52">
        <v>700000</v>
      </c>
      <c r="P50" s="30">
        <f t="shared" si="21"/>
        <v>112000</v>
      </c>
      <c r="Q50" s="30">
        <f t="shared" si="7"/>
        <v>812000</v>
      </c>
      <c r="R50" s="59">
        <f t="shared" si="8"/>
        <v>812000</v>
      </c>
      <c r="S50" s="83">
        <f t="shared" si="9"/>
        <v>410060</v>
      </c>
      <c r="T50" s="307"/>
      <c r="U50" s="310"/>
      <c r="V50" s="307"/>
    </row>
    <row r="51" spans="1:22" ht="58">
      <c r="A51" s="343"/>
      <c r="B51" s="362"/>
      <c r="C51" s="365"/>
      <c r="D51" s="99" t="s">
        <v>54</v>
      </c>
      <c r="E51" s="29">
        <v>1</v>
      </c>
      <c r="F51" s="46">
        <v>1</v>
      </c>
      <c r="G51" s="52">
        <v>1856579.2527268508</v>
      </c>
      <c r="H51" s="37">
        <f t="shared" si="18"/>
        <v>297052.68043629616</v>
      </c>
      <c r="I51" s="37">
        <f t="shared" si="1"/>
        <v>2153631.933163147</v>
      </c>
      <c r="J51" s="74">
        <f t="shared" si="2"/>
        <v>2153631.933163147</v>
      </c>
      <c r="K51" s="52">
        <v>25000</v>
      </c>
      <c r="L51" s="30">
        <f t="shared" si="19"/>
        <v>4000</v>
      </c>
      <c r="M51" s="30">
        <f t="shared" si="4"/>
        <v>29000</v>
      </c>
      <c r="N51" s="59">
        <f t="shared" si="20"/>
        <v>29000</v>
      </c>
      <c r="O51" s="52">
        <v>1440000</v>
      </c>
      <c r="P51" s="30">
        <f t="shared" si="21"/>
        <v>230400</v>
      </c>
      <c r="Q51" s="30">
        <f t="shared" si="7"/>
        <v>1670400</v>
      </c>
      <c r="R51" s="59">
        <f t="shared" si="8"/>
        <v>1670400</v>
      </c>
      <c r="S51" s="83">
        <f t="shared" si="9"/>
        <v>849700</v>
      </c>
      <c r="T51" s="307"/>
      <c r="U51" s="310"/>
      <c r="V51" s="307"/>
    </row>
    <row r="52" spans="1:22" ht="58.5" thickBot="1">
      <c r="A52" s="344"/>
      <c r="B52" s="363"/>
      <c r="C52" s="366"/>
      <c r="D52" s="100" t="s">
        <v>55</v>
      </c>
      <c r="E52" s="101">
        <v>1</v>
      </c>
      <c r="F52" s="47">
        <v>1</v>
      </c>
      <c r="G52" s="53">
        <v>928289.6263634254</v>
      </c>
      <c r="H52" s="43">
        <f t="shared" si="18"/>
        <v>148526.34021814808</v>
      </c>
      <c r="I52" s="43">
        <f t="shared" si="1"/>
        <v>1076815.9665815735</v>
      </c>
      <c r="J52" s="60">
        <f t="shared" si="2"/>
        <v>1076815.9665815735</v>
      </c>
      <c r="K52" s="53">
        <v>450000</v>
      </c>
      <c r="L52" s="38">
        <f t="shared" si="19"/>
        <v>72000</v>
      </c>
      <c r="M52" s="38">
        <f t="shared" si="4"/>
        <v>522000</v>
      </c>
      <c r="N52" s="63">
        <f t="shared" si="20"/>
        <v>522000</v>
      </c>
      <c r="O52" s="53">
        <v>1200000</v>
      </c>
      <c r="P52" s="38">
        <f t="shared" si="21"/>
        <v>192000</v>
      </c>
      <c r="Q52" s="38">
        <f t="shared" si="7"/>
        <v>1392000</v>
      </c>
      <c r="R52" s="63">
        <f t="shared" si="8"/>
        <v>1392000</v>
      </c>
      <c r="S52" s="84">
        <f t="shared" si="9"/>
        <v>957000</v>
      </c>
      <c r="T52" s="308"/>
      <c r="U52" s="311"/>
      <c r="V52" s="308"/>
    </row>
    <row r="53" spans="1:22" ht="26.25" customHeight="1" thickBot="1">
      <c r="A53" s="18"/>
      <c r="B53" s="69"/>
      <c r="C53" s="69"/>
      <c r="D53" s="70"/>
      <c r="E53" s="71"/>
      <c r="F53" s="72"/>
      <c r="G53" s="302" t="s">
        <v>56</v>
      </c>
      <c r="H53" s="303"/>
      <c r="I53" s="303"/>
      <c r="J53" s="76">
        <f>SUM(J11:J52)</f>
        <v>369122642.53113621</v>
      </c>
      <c r="K53" s="302" t="s">
        <v>56</v>
      </c>
      <c r="L53" s="303"/>
      <c r="M53" s="303"/>
      <c r="N53" s="76">
        <f>SUM(N11:N52)</f>
        <v>184993088</v>
      </c>
      <c r="O53" s="304" t="s">
        <v>56</v>
      </c>
      <c r="P53" s="305"/>
      <c r="Q53" s="305"/>
      <c r="R53" s="78">
        <f>SUM(R11:R52)</f>
        <v>142039680</v>
      </c>
      <c r="S53" s="85">
        <f>AVERAGE(N53,R53)</f>
        <v>163516384</v>
      </c>
      <c r="T53" s="86">
        <f>SUM(T11:T45)</f>
        <v>163516384</v>
      </c>
      <c r="V53" s="87">
        <f>SUM(V11:V52)</f>
        <v>163516384</v>
      </c>
    </row>
    <row r="54" spans="1:22">
      <c r="A54" s="18"/>
      <c r="B54" s="69"/>
      <c r="C54" s="69"/>
      <c r="D54" s="70"/>
      <c r="E54" s="71"/>
      <c r="F54" s="72"/>
      <c r="G54" s="67"/>
      <c r="H54" s="67"/>
      <c r="I54" s="67"/>
      <c r="J54" s="67"/>
    </row>
    <row r="55" spans="1:22">
      <c r="A55" s="18"/>
      <c r="B55" s="69"/>
      <c r="C55" s="69"/>
      <c r="D55" s="70"/>
      <c r="E55" s="71"/>
      <c r="F55" s="72"/>
      <c r="G55" s="67"/>
      <c r="H55" s="67"/>
      <c r="I55" s="67"/>
      <c r="J55" s="67"/>
    </row>
    <row r="56" spans="1:22" ht="15" thickBot="1">
      <c r="Q56" s="91"/>
      <c r="R56" s="89"/>
    </row>
    <row r="57" spans="1:22" ht="16" thickBot="1">
      <c r="A57" s="4"/>
      <c r="B57" s="4"/>
      <c r="D57" s="117" t="s">
        <v>57</v>
      </c>
      <c r="E57" s="352">
        <f>+V53</f>
        <v>163516384</v>
      </c>
      <c r="F57" s="353"/>
      <c r="G57" s="354"/>
      <c r="N57" s="91"/>
      <c r="P57" s="91"/>
      <c r="Q57" s="77"/>
      <c r="R57" s="90"/>
    </row>
    <row r="58" spans="1:22" ht="16" thickBot="1">
      <c r="D58" s="117" t="s">
        <v>58</v>
      </c>
      <c r="E58" s="352">
        <f>+E57-V45-V38</f>
        <v>152947624</v>
      </c>
      <c r="F58" s="353"/>
      <c r="G58" s="354"/>
    </row>
    <row r="59" spans="1:22" ht="16" thickBot="1">
      <c r="D59" s="117" t="s">
        <v>59</v>
      </c>
      <c r="E59" s="352">
        <f>+V45+V38</f>
        <v>10568760</v>
      </c>
      <c r="F59" s="353"/>
      <c r="G59" s="354"/>
    </row>
    <row r="60" spans="1:22" ht="15.5">
      <c r="D60" s="118"/>
      <c r="E60" s="119"/>
      <c r="F60" s="119"/>
      <c r="G60" s="119"/>
    </row>
    <row r="61" spans="1:22" ht="16" thickBot="1">
      <c r="D61" s="118"/>
      <c r="E61" s="119"/>
      <c r="F61" s="119"/>
      <c r="G61" s="119"/>
    </row>
    <row r="62" spans="1:22" ht="26.5" thickBot="1">
      <c r="D62" s="120" t="s">
        <v>60</v>
      </c>
      <c r="E62" s="357">
        <f>+E57</f>
        <v>163516384</v>
      </c>
      <c r="F62" s="358"/>
      <c r="G62" s="359"/>
    </row>
    <row r="63" spans="1:22" ht="15.5">
      <c r="D63" s="118"/>
      <c r="E63" s="119"/>
      <c r="F63" s="119"/>
      <c r="G63" s="119"/>
    </row>
    <row r="64" spans="1:22" ht="15.5">
      <c r="D64" s="118"/>
      <c r="E64" s="119"/>
      <c r="F64" s="119"/>
      <c r="G64" s="119"/>
    </row>
    <row r="65" spans="4:7" ht="15.5">
      <c r="D65" s="118"/>
      <c r="E65" s="119"/>
      <c r="F65" s="119"/>
      <c r="G65" s="119"/>
    </row>
  </sheetData>
  <mergeCells count="63">
    <mergeCell ref="O53:Q53"/>
    <mergeCell ref="E57:G57"/>
    <mergeCell ref="E58:G58"/>
    <mergeCell ref="E59:G59"/>
    <mergeCell ref="A45:A52"/>
    <mergeCell ref="B45:B52"/>
    <mergeCell ref="C45:C52"/>
    <mergeCell ref="E62:G62"/>
    <mergeCell ref="G53:I53"/>
    <mergeCell ref="K53:M53"/>
    <mergeCell ref="A38:A44"/>
    <mergeCell ref="B38:B44"/>
    <mergeCell ref="C38:C44"/>
    <mergeCell ref="V45:V52"/>
    <mergeCell ref="A33:A37"/>
    <mergeCell ref="B33:B37"/>
    <mergeCell ref="C33:C37"/>
    <mergeCell ref="T33:T37"/>
    <mergeCell ref="U33:U37"/>
    <mergeCell ref="T38:T44"/>
    <mergeCell ref="U38:U44"/>
    <mergeCell ref="V38:V44"/>
    <mergeCell ref="T45:T52"/>
    <mergeCell ref="U45:U52"/>
    <mergeCell ref="V33:V37"/>
    <mergeCell ref="A22:A32"/>
    <mergeCell ref="B22:B32"/>
    <mergeCell ref="C22:C32"/>
    <mergeCell ref="T22:T32"/>
    <mergeCell ref="A4:V4"/>
    <mergeCell ref="G7:J7"/>
    <mergeCell ref="K7:N7"/>
    <mergeCell ref="O7:R7"/>
    <mergeCell ref="S7:S9"/>
    <mergeCell ref="T7:T9"/>
    <mergeCell ref="T11:T21"/>
    <mergeCell ref="U11:U21"/>
    <mergeCell ref="V11:V21"/>
    <mergeCell ref="A11:A21"/>
    <mergeCell ref="U22:U32"/>
    <mergeCell ref="V22:V32"/>
    <mergeCell ref="V7:V9"/>
    <mergeCell ref="A8:A9"/>
    <mergeCell ref="B8:B9"/>
    <mergeCell ref="O8:O9"/>
    <mergeCell ref="P8:P9"/>
    <mergeCell ref="M8:M9"/>
    <mergeCell ref="N8:N9"/>
    <mergeCell ref="C8:C9"/>
    <mergeCell ref="D8:D9"/>
    <mergeCell ref="Q8:Q9"/>
    <mergeCell ref="R8:R9"/>
    <mergeCell ref="K8:K9"/>
    <mergeCell ref="L8:L9"/>
    <mergeCell ref="U7:U9"/>
    <mergeCell ref="B11:B21"/>
    <mergeCell ref="C11:C21"/>
    <mergeCell ref="I8:I9"/>
    <mergeCell ref="J8:J9"/>
    <mergeCell ref="E8:E9"/>
    <mergeCell ref="F8:F9"/>
    <mergeCell ref="G8:G9"/>
    <mergeCell ref="H8:H9"/>
  </mergeCells>
  <printOptions horizontalCentered="1" verticalCentered="1"/>
  <pageMargins left="0.11811023622047245" right="0.11811023622047245" top="0.74803149606299213" bottom="0.35433070866141736" header="0.31496062992125984" footer="0.31496062992125984"/>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68"/>
  <sheetViews>
    <sheetView workbookViewId="0">
      <pane xSplit="2" ySplit="3" topLeftCell="C4" activePane="bottomRight" state="frozen"/>
      <selection pane="topRight" activeCell="D25" sqref="D25"/>
      <selection pane="bottomLeft" activeCell="D25" sqref="D25"/>
      <selection pane="bottomRight" activeCell="D25" sqref="D25"/>
    </sheetView>
  </sheetViews>
  <sheetFormatPr baseColWidth="10" defaultColWidth="9.1796875" defaultRowHeight="14.5"/>
  <cols>
    <col min="1" max="1" width="17" style="162" customWidth="1"/>
    <col min="2" max="2" width="6.81640625" style="131" bestFit="1" customWidth="1"/>
    <col min="3" max="3" width="16.1796875" customWidth="1"/>
    <col min="4" max="4" width="60.1796875" customWidth="1"/>
    <col min="5" max="5" width="11.453125" customWidth="1"/>
    <col min="6" max="6" width="14.1796875" customWidth="1"/>
    <col min="7" max="256" width="11.453125" customWidth="1"/>
  </cols>
  <sheetData>
    <row r="2" spans="1:6" ht="15" customHeight="1">
      <c r="A2" s="376" t="s">
        <v>61</v>
      </c>
      <c r="B2" s="376"/>
      <c r="C2" s="376"/>
      <c r="D2" s="376"/>
      <c r="E2" s="376"/>
      <c r="F2" s="376"/>
    </row>
    <row r="3" spans="1:6" ht="21">
      <c r="A3" s="244" t="s">
        <v>62</v>
      </c>
      <c r="B3" s="134" t="s">
        <v>63</v>
      </c>
      <c r="C3" s="134" t="s">
        <v>64</v>
      </c>
      <c r="D3" s="244" t="s">
        <v>65</v>
      </c>
      <c r="E3" s="132" t="s">
        <v>66</v>
      </c>
      <c r="F3" s="132" t="s">
        <v>67</v>
      </c>
    </row>
    <row r="4" spans="1:6">
      <c r="A4" s="377" t="s">
        <v>68</v>
      </c>
      <c r="B4" s="136">
        <v>1</v>
      </c>
      <c r="C4" s="136" t="s">
        <v>69</v>
      </c>
      <c r="D4" s="135" t="s">
        <v>70</v>
      </c>
      <c r="E4" s="136"/>
      <c r="F4" s="136"/>
    </row>
    <row r="5" spans="1:6">
      <c r="A5" s="377"/>
      <c r="B5" s="136">
        <v>1</v>
      </c>
      <c r="C5" s="136" t="s">
        <v>69</v>
      </c>
      <c r="D5" s="135" t="s">
        <v>71</v>
      </c>
      <c r="E5" s="136"/>
      <c r="F5" s="136"/>
    </row>
    <row r="6" spans="1:6">
      <c r="A6" s="377"/>
      <c r="B6" s="136">
        <v>1</v>
      </c>
      <c r="C6" s="136" t="s">
        <v>69</v>
      </c>
      <c r="D6" s="135" t="s">
        <v>72</v>
      </c>
      <c r="E6" s="136"/>
      <c r="F6" s="136"/>
    </row>
    <row r="7" spans="1:6">
      <c r="A7" s="377"/>
      <c r="B7" s="136">
        <v>1</v>
      </c>
      <c r="C7" s="136" t="s">
        <v>69</v>
      </c>
      <c r="D7" s="135" t="s">
        <v>73</v>
      </c>
      <c r="E7" s="136"/>
      <c r="F7" s="136"/>
    </row>
    <row r="8" spans="1:6">
      <c r="A8" s="377"/>
      <c r="B8" s="136">
        <v>1</v>
      </c>
      <c r="C8" s="136" t="s">
        <v>69</v>
      </c>
      <c r="D8" s="135" t="s">
        <v>74</v>
      </c>
      <c r="E8" s="136"/>
      <c r="F8" s="136"/>
    </row>
    <row r="9" spans="1:6">
      <c r="A9" s="377"/>
      <c r="B9" s="136">
        <v>1</v>
      </c>
      <c r="C9" s="136" t="s">
        <v>69</v>
      </c>
      <c r="D9" s="135" t="s">
        <v>75</v>
      </c>
      <c r="E9" s="136"/>
      <c r="F9" s="136"/>
    </row>
    <row r="10" spans="1:6">
      <c r="A10" s="370" t="s">
        <v>76</v>
      </c>
      <c r="B10" s="136">
        <v>1</v>
      </c>
      <c r="C10" s="237" t="s">
        <v>77</v>
      </c>
      <c r="D10" s="140" t="s">
        <v>78</v>
      </c>
      <c r="E10" s="136"/>
      <c r="F10" s="136"/>
    </row>
    <row r="11" spans="1:6">
      <c r="A11" s="371"/>
      <c r="B11" s="136">
        <v>1</v>
      </c>
      <c r="C11" s="237" t="s">
        <v>77</v>
      </c>
      <c r="D11" s="140" t="s">
        <v>79</v>
      </c>
      <c r="E11" s="136"/>
      <c r="F11" s="136"/>
    </row>
    <row r="12" spans="1:6">
      <c r="A12" s="371"/>
      <c r="B12" s="136">
        <v>1</v>
      </c>
      <c r="C12" s="237" t="s">
        <v>77</v>
      </c>
      <c r="D12" s="140" t="s">
        <v>80</v>
      </c>
      <c r="E12" s="136"/>
      <c r="F12" s="136"/>
    </row>
    <row r="13" spans="1:6">
      <c r="A13" s="371"/>
      <c r="B13" s="136">
        <v>1</v>
      </c>
      <c r="C13" s="237" t="s">
        <v>77</v>
      </c>
      <c r="D13" s="140" t="s">
        <v>81</v>
      </c>
      <c r="E13" s="136"/>
      <c r="F13" s="136"/>
    </row>
    <row r="14" spans="1:6">
      <c r="A14" s="371"/>
      <c r="B14" s="136">
        <v>1</v>
      </c>
      <c r="C14" s="237" t="s">
        <v>77</v>
      </c>
      <c r="D14" s="140" t="s">
        <v>82</v>
      </c>
      <c r="E14" s="136"/>
      <c r="F14" s="136"/>
    </row>
    <row r="15" spans="1:6">
      <c r="A15" s="371"/>
      <c r="B15" s="136">
        <v>1</v>
      </c>
      <c r="C15" s="237" t="s">
        <v>77</v>
      </c>
      <c r="D15" s="140" t="s">
        <v>78</v>
      </c>
      <c r="E15" s="136"/>
      <c r="F15" s="136"/>
    </row>
    <row r="16" spans="1:6">
      <c r="A16" s="371"/>
      <c r="B16" s="136">
        <v>1</v>
      </c>
      <c r="C16" s="237" t="s">
        <v>77</v>
      </c>
      <c r="D16" s="140" t="s">
        <v>78</v>
      </c>
      <c r="E16" s="136"/>
      <c r="F16" s="136"/>
    </row>
    <row r="17" spans="1:6">
      <c r="A17" s="371"/>
      <c r="B17" s="136">
        <v>1</v>
      </c>
      <c r="C17" s="237" t="s">
        <v>77</v>
      </c>
      <c r="D17" s="140" t="s">
        <v>78</v>
      </c>
      <c r="E17" s="136"/>
      <c r="F17" s="136"/>
    </row>
    <row r="18" spans="1:6">
      <c r="A18" s="371"/>
      <c r="B18" s="136">
        <v>1</v>
      </c>
      <c r="C18" s="237" t="s">
        <v>77</v>
      </c>
      <c r="D18" s="140" t="s">
        <v>78</v>
      </c>
      <c r="E18" s="136"/>
      <c r="F18" s="136"/>
    </row>
    <row r="19" spans="1:6">
      <c r="A19" s="371"/>
      <c r="B19" s="136">
        <v>1</v>
      </c>
      <c r="C19" s="237" t="s">
        <v>77</v>
      </c>
      <c r="D19" s="140" t="s">
        <v>78</v>
      </c>
      <c r="E19" s="136"/>
      <c r="F19" s="136"/>
    </row>
    <row r="20" spans="1:6">
      <c r="A20" s="372"/>
      <c r="B20" s="136">
        <v>1</v>
      </c>
      <c r="C20" s="237" t="s">
        <v>77</v>
      </c>
      <c r="D20" s="140" t="s">
        <v>78</v>
      </c>
      <c r="E20" s="136"/>
      <c r="F20" s="136"/>
    </row>
    <row r="21" spans="1:6">
      <c r="A21" s="242"/>
      <c r="B21" s="172"/>
      <c r="C21" s="237"/>
      <c r="D21" s="140"/>
      <c r="E21" s="136"/>
      <c r="F21" s="136"/>
    </row>
    <row r="22" spans="1:6">
      <c r="A22" s="242"/>
      <c r="B22" s="172"/>
      <c r="C22" s="237"/>
      <c r="D22" s="140"/>
      <c r="E22" s="136"/>
      <c r="F22" s="136"/>
    </row>
    <row r="23" spans="1:6">
      <c r="A23" s="242"/>
      <c r="B23" s="172"/>
      <c r="C23" s="237"/>
      <c r="D23" s="140"/>
      <c r="E23" s="136"/>
      <c r="F23" s="136"/>
    </row>
    <row r="24" spans="1:6">
      <c r="A24" s="242"/>
      <c r="B24" s="172"/>
      <c r="C24" s="237"/>
      <c r="D24" s="140"/>
      <c r="E24" s="136"/>
      <c r="F24" s="136"/>
    </row>
    <row r="25" spans="1:6">
      <c r="A25" s="242"/>
      <c r="B25" s="172"/>
      <c r="C25" s="237"/>
      <c r="D25" s="140"/>
      <c r="E25" s="136"/>
      <c r="F25" s="136"/>
    </row>
    <row r="26" spans="1:6" ht="138.75" customHeight="1">
      <c r="A26" s="377" t="s">
        <v>83</v>
      </c>
      <c r="B26" s="160">
        <v>1</v>
      </c>
      <c r="C26" s="237" t="s">
        <v>84</v>
      </c>
      <c r="D26" s="143" t="s">
        <v>85</v>
      </c>
      <c r="E26" s="161"/>
      <c r="F26" s="161"/>
    </row>
    <row r="27" spans="1:6" ht="221.25" customHeight="1">
      <c r="A27" s="377"/>
      <c r="B27" s="160">
        <v>1</v>
      </c>
      <c r="C27" s="238" t="s">
        <v>86</v>
      </c>
      <c r="D27" s="144" t="s">
        <v>87</v>
      </c>
      <c r="E27" s="161"/>
      <c r="F27" s="161"/>
    </row>
    <row r="28" spans="1:6" ht="254.25" customHeight="1">
      <c r="A28" s="377"/>
      <c r="B28" s="160">
        <v>1</v>
      </c>
      <c r="C28" s="238" t="s">
        <v>88</v>
      </c>
      <c r="D28" s="144" t="s">
        <v>89</v>
      </c>
      <c r="E28" s="161"/>
      <c r="F28" s="161"/>
    </row>
    <row r="29" spans="1:6" ht="111.75" customHeight="1">
      <c r="A29" s="377"/>
      <c r="B29" s="149">
        <v>1</v>
      </c>
      <c r="C29" s="150" t="s">
        <v>90</v>
      </c>
      <c r="D29" s="145" t="s">
        <v>91</v>
      </c>
      <c r="E29" s="151"/>
      <c r="F29" s="151"/>
    </row>
    <row r="30" spans="1:6" ht="111.75" customHeight="1">
      <c r="A30" s="156" t="s">
        <v>92</v>
      </c>
      <c r="B30" s="161">
        <v>1</v>
      </c>
      <c r="C30" s="144" t="s">
        <v>93</v>
      </c>
      <c r="D30" s="144" t="s">
        <v>94</v>
      </c>
      <c r="E30" s="161"/>
      <c r="F30" s="161"/>
    </row>
    <row r="31" spans="1:6">
      <c r="A31" s="377" t="s">
        <v>95</v>
      </c>
      <c r="B31" s="136">
        <v>1</v>
      </c>
      <c r="C31" s="141" t="s">
        <v>96</v>
      </c>
      <c r="D31" s="141" t="s">
        <v>97</v>
      </c>
      <c r="E31" s="141"/>
      <c r="F31" s="141"/>
    </row>
    <row r="32" spans="1:6">
      <c r="A32" s="377"/>
      <c r="B32" s="136">
        <v>1</v>
      </c>
      <c r="C32" s="141" t="s">
        <v>96</v>
      </c>
      <c r="D32" s="141" t="s">
        <v>98</v>
      </c>
      <c r="E32" s="141"/>
      <c r="F32" s="141"/>
    </row>
    <row r="33" spans="1:6" ht="15.75" customHeight="1">
      <c r="A33" s="377"/>
      <c r="B33" s="136">
        <v>1</v>
      </c>
      <c r="C33" s="141" t="s">
        <v>96</v>
      </c>
      <c r="D33" s="141" t="s">
        <v>99</v>
      </c>
      <c r="E33" s="141"/>
      <c r="F33" s="141"/>
    </row>
    <row r="34" spans="1:6" ht="15.75" customHeight="1">
      <c r="A34" s="377"/>
      <c r="B34" s="136">
        <v>1</v>
      </c>
      <c r="C34" s="141" t="s">
        <v>96</v>
      </c>
      <c r="D34" s="141" t="s">
        <v>100</v>
      </c>
      <c r="E34" s="141"/>
      <c r="F34" s="141"/>
    </row>
    <row r="35" spans="1:6" ht="44.25" customHeight="1">
      <c r="A35" s="156" t="s">
        <v>101</v>
      </c>
      <c r="B35" s="136">
        <v>1</v>
      </c>
      <c r="C35" s="141" t="s">
        <v>102</v>
      </c>
      <c r="D35" s="154" t="s">
        <v>103</v>
      </c>
      <c r="E35" s="141"/>
      <c r="F35" s="138">
        <f>100000000/5</f>
        <v>20000000</v>
      </c>
    </row>
    <row r="36" spans="1:6" ht="43.5">
      <c r="A36" s="156" t="s">
        <v>104</v>
      </c>
      <c r="B36" s="161">
        <v>1</v>
      </c>
      <c r="C36" s="153" t="s">
        <v>105</v>
      </c>
      <c r="D36" s="154" t="s">
        <v>106</v>
      </c>
      <c r="E36" s="141"/>
      <c r="F36" s="141"/>
    </row>
    <row r="37" spans="1:6" ht="29">
      <c r="A37" s="156" t="s">
        <v>107</v>
      </c>
      <c r="B37" s="161">
        <v>1</v>
      </c>
      <c r="C37" s="153" t="s">
        <v>108</v>
      </c>
      <c r="D37" s="154" t="s">
        <v>109</v>
      </c>
      <c r="E37" s="141"/>
      <c r="F37" s="141"/>
    </row>
    <row r="38" spans="1:6" ht="130.5">
      <c r="A38" s="156" t="s">
        <v>110</v>
      </c>
      <c r="B38" s="161">
        <v>1</v>
      </c>
      <c r="C38" s="146" t="s">
        <v>110</v>
      </c>
      <c r="D38" s="154" t="s">
        <v>111</v>
      </c>
      <c r="E38" s="141"/>
      <c r="F38" s="141"/>
    </row>
    <row r="39" spans="1:6" ht="15.75" customHeight="1">
      <c r="A39" s="373" t="s">
        <v>112</v>
      </c>
      <c r="B39" s="152">
        <v>1</v>
      </c>
      <c r="C39" s="141" t="s">
        <v>113</v>
      </c>
      <c r="D39" s="141" t="s">
        <v>114</v>
      </c>
      <c r="E39" s="141"/>
      <c r="F39" s="141"/>
    </row>
    <row r="40" spans="1:6" ht="15.75" customHeight="1">
      <c r="A40" s="378"/>
      <c r="B40" s="152">
        <v>1</v>
      </c>
      <c r="C40" s="141" t="s">
        <v>113</v>
      </c>
      <c r="D40" s="141" t="s">
        <v>115</v>
      </c>
      <c r="E40" s="141"/>
      <c r="F40" s="141"/>
    </row>
    <row r="41" spans="1:6" ht="15.75" customHeight="1">
      <c r="A41" s="378"/>
      <c r="B41" s="152">
        <v>1</v>
      </c>
      <c r="C41" s="141" t="s">
        <v>113</v>
      </c>
      <c r="D41" s="141" t="s">
        <v>116</v>
      </c>
      <c r="E41" s="141"/>
      <c r="F41" s="141"/>
    </row>
    <row r="42" spans="1:6" ht="15.75" customHeight="1">
      <c r="A42" s="378"/>
      <c r="B42" s="152">
        <v>1</v>
      </c>
      <c r="C42" s="141" t="s">
        <v>113</v>
      </c>
      <c r="D42" s="141" t="s">
        <v>117</v>
      </c>
      <c r="E42" s="141"/>
      <c r="F42" s="141"/>
    </row>
    <row r="43" spans="1:6" ht="15.75" customHeight="1">
      <c r="A43" s="374"/>
      <c r="B43" s="152">
        <v>1</v>
      </c>
      <c r="C43" s="141" t="s">
        <v>113</v>
      </c>
      <c r="D43" s="141" t="s">
        <v>118</v>
      </c>
      <c r="E43" s="141"/>
      <c r="F43" s="141"/>
    </row>
    <row r="44" spans="1:6" ht="15.75" customHeight="1">
      <c r="A44" s="373" t="s">
        <v>119</v>
      </c>
      <c r="B44" s="152">
        <v>1</v>
      </c>
      <c r="C44" s="141" t="s">
        <v>113</v>
      </c>
      <c r="D44" s="141" t="s">
        <v>120</v>
      </c>
      <c r="E44" s="141"/>
      <c r="F44" s="141"/>
    </row>
    <row r="45" spans="1:6" ht="15.75" customHeight="1">
      <c r="A45" s="374"/>
      <c r="B45" s="152">
        <v>1</v>
      </c>
      <c r="C45" s="141" t="s">
        <v>113</v>
      </c>
      <c r="D45" s="141" t="s">
        <v>121</v>
      </c>
      <c r="E45" s="141"/>
      <c r="F45" s="141"/>
    </row>
    <row r="46" spans="1:6" ht="75" customHeight="1">
      <c r="A46" s="370" t="s">
        <v>122</v>
      </c>
      <c r="B46" s="139">
        <v>1</v>
      </c>
      <c r="C46" s="153" t="s">
        <v>123</v>
      </c>
      <c r="D46" s="142" t="s">
        <v>124</v>
      </c>
      <c r="E46" s="141"/>
      <c r="F46" s="141"/>
    </row>
    <row r="47" spans="1:6" ht="79.5" customHeight="1">
      <c r="A47" s="371"/>
      <c r="B47" s="139">
        <v>1</v>
      </c>
      <c r="C47" s="153" t="s">
        <v>123</v>
      </c>
      <c r="D47" s="154" t="s">
        <v>125</v>
      </c>
      <c r="E47" s="141"/>
      <c r="F47" s="141"/>
    </row>
    <row r="48" spans="1:6" ht="29">
      <c r="A48" s="371"/>
      <c r="B48" s="139">
        <v>1</v>
      </c>
      <c r="C48" s="153" t="s">
        <v>123</v>
      </c>
      <c r="D48" s="142" t="s">
        <v>126</v>
      </c>
      <c r="E48" s="138"/>
      <c r="F48" s="138"/>
    </row>
    <row r="49" spans="1:6">
      <c r="A49" s="372"/>
      <c r="B49" s="136">
        <v>1</v>
      </c>
      <c r="C49" s="141" t="s">
        <v>123</v>
      </c>
      <c r="D49" s="142" t="s">
        <v>127</v>
      </c>
      <c r="E49" s="138"/>
      <c r="F49" s="138"/>
    </row>
    <row r="50" spans="1:6">
      <c r="A50" s="243" t="s">
        <v>128</v>
      </c>
      <c r="B50" s="136">
        <v>1</v>
      </c>
      <c r="C50" s="141" t="s">
        <v>96</v>
      </c>
      <c r="D50" s="141" t="s">
        <v>129</v>
      </c>
      <c r="E50" s="138"/>
      <c r="F50" s="138"/>
    </row>
    <row r="51" spans="1:6" ht="29">
      <c r="A51" s="163" t="s">
        <v>130</v>
      </c>
      <c r="B51" s="164">
        <v>1</v>
      </c>
      <c r="C51" s="165" t="s">
        <v>131</v>
      </c>
      <c r="D51" s="166" t="s">
        <v>132</v>
      </c>
      <c r="E51" s="167"/>
      <c r="F51" s="167"/>
    </row>
    <row r="52" spans="1:6" ht="72.5">
      <c r="A52" s="163" t="s">
        <v>133</v>
      </c>
      <c r="B52" s="164">
        <v>1</v>
      </c>
      <c r="C52" s="165" t="s">
        <v>131</v>
      </c>
      <c r="D52" s="168" t="s">
        <v>134</v>
      </c>
      <c r="E52" s="167"/>
      <c r="F52" s="167"/>
    </row>
    <row r="53" spans="1:6" ht="63" customHeight="1">
      <c r="A53" s="169" t="s">
        <v>135</v>
      </c>
      <c r="B53" s="170">
        <v>1</v>
      </c>
      <c r="C53" s="171" t="s">
        <v>131</v>
      </c>
      <c r="D53" s="168" t="s">
        <v>136</v>
      </c>
      <c r="E53" s="165"/>
      <c r="F53" s="165"/>
    </row>
    <row r="54" spans="1:6" ht="63" customHeight="1">
      <c r="A54" s="156" t="s">
        <v>137</v>
      </c>
      <c r="B54" s="139">
        <v>1</v>
      </c>
      <c r="C54" s="153" t="s">
        <v>138</v>
      </c>
      <c r="D54" s="142" t="s">
        <v>139</v>
      </c>
      <c r="E54" s="141"/>
      <c r="F54" s="141"/>
    </row>
    <row r="55" spans="1:6" ht="87">
      <c r="A55" s="144" t="s">
        <v>140</v>
      </c>
      <c r="B55" s="136">
        <v>1</v>
      </c>
      <c r="C55" s="157" t="s">
        <v>141</v>
      </c>
      <c r="D55" s="159" t="s">
        <v>142</v>
      </c>
      <c r="E55" s="141"/>
      <c r="F55" s="141"/>
    </row>
    <row r="56" spans="1:6">
      <c r="A56" s="144" t="s">
        <v>143</v>
      </c>
      <c r="B56" s="136">
        <v>1</v>
      </c>
      <c r="C56" s="136" t="s">
        <v>131</v>
      </c>
      <c r="D56" s="157" t="s">
        <v>144</v>
      </c>
      <c r="E56" s="141"/>
      <c r="F56" s="141"/>
    </row>
    <row r="57" spans="1:6" ht="72.5">
      <c r="A57" s="144" t="s">
        <v>145</v>
      </c>
      <c r="B57" s="136">
        <v>1</v>
      </c>
      <c r="C57" s="136" t="s">
        <v>131</v>
      </c>
      <c r="D57" s="157" t="s">
        <v>146</v>
      </c>
      <c r="E57" s="141"/>
      <c r="F57" s="141"/>
    </row>
    <row r="58" spans="1:6">
      <c r="A58" s="375" t="s">
        <v>147</v>
      </c>
      <c r="B58" s="160">
        <v>1</v>
      </c>
      <c r="C58" s="161" t="s">
        <v>131</v>
      </c>
      <c r="D58" s="158" t="s">
        <v>148</v>
      </c>
      <c r="E58" s="141"/>
      <c r="F58" s="141"/>
    </row>
    <row r="59" spans="1:6">
      <c r="A59" s="375"/>
      <c r="B59" s="160">
        <v>1</v>
      </c>
      <c r="C59" s="161" t="s">
        <v>131</v>
      </c>
      <c r="D59" s="158" t="s">
        <v>149</v>
      </c>
      <c r="E59" s="141"/>
      <c r="F59" s="141"/>
    </row>
    <row r="60" spans="1:6">
      <c r="A60" s="375"/>
      <c r="B60" s="160">
        <v>1</v>
      </c>
      <c r="C60" s="161" t="s">
        <v>131</v>
      </c>
      <c r="D60" s="158" t="s">
        <v>150</v>
      </c>
      <c r="E60" s="141"/>
      <c r="F60" s="141"/>
    </row>
    <row r="61" spans="1:6">
      <c r="A61" s="143" t="s">
        <v>151</v>
      </c>
      <c r="B61" s="161">
        <v>1</v>
      </c>
      <c r="C61" s="161" t="s">
        <v>131</v>
      </c>
      <c r="D61" s="159" t="s">
        <v>152</v>
      </c>
      <c r="E61" s="141"/>
      <c r="F61" s="141"/>
    </row>
    <row r="62" spans="1:6" ht="87">
      <c r="A62" s="143" t="s">
        <v>153</v>
      </c>
      <c r="B62" s="161">
        <v>1</v>
      </c>
      <c r="C62" s="161" t="s">
        <v>131</v>
      </c>
      <c r="D62" s="143" t="s">
        <v>154</v>
      </c>
      <c r="E62" s="141"/>
      <c r="F62" s="141"/>
    </row>
    <row r="63" spans="1:6">
      <c r="A63" s="143" t="s">
        <v>155</v>
      </c>
      <c r="B63" s="161">
        <v>1</v>
      </c>
      <c r="C63" s="161" t="s">
        <v>131</v>
      </c>
      <c r="D63" s="143" t="s">
        <v>156</v>
      </c>
      <c r="E63" s="155"/>
      <c r="F63" s="141"/>
    </row>
    <row r="64" spans="1:6" ht="43.5">
      <c r="A64" s="143" t="s">
        <v>157</v>
      </c>
      <c r="B64" s="161">
        <v>1</v>
      </c>
      <c r="C64" s="161" t="s">
        <v>158</v>
      </c>
      <c r="D64" s="143" t="s">
        <v>159</v>
      </c>
      <c r="E64" s="155"/>
      <c r="F64" s="141"/>
    </row>
    <row r="65" spans="1:6">
      <c r="A65" s="367" t="s">
        <v>160</v>
      </c>
      <c r="B65" s="161">
        <v>1</v>
      </c>
      <c r="C65" s="161" t="s">
        <v>161</v>
      </c>
      <c r="D65" s="143" t="s">
        <v>162</v>
      </c>
      <c r="E65" s="141"/>
      <c r="F65" s="141"/>
    </row>
    <row r="66" spans="1:6">
      <c r="A66" s="368"/>
      <c r="B66" s="161">
        <v>1</v>
      </c>
      <c r="C66" s="161" t="s">
        <v>161</v>
      </c>
      <c r="D66" s="143" t="s">
        <v>163</v>
      </c>
      <c r="E66" s="141"/>
      <c r="F66" s="141"/>
    </row>
    <row r="67" spans="1:6">
      <c r="A67" s="368"/>
      <c r="B67" s="161">
        <v>1</v>
      </c>
      <c r="C67" s="161" t="s">
        <v>161</v>
      </c>
      <c r="D67" s="143" t="s">
        <v>164</v>
      </c>
      <c r="E67" s="141"/>
      <c r="F67" s="141"/>
    </row>
    <row r="68" spans="1:6">
      <c r="A68" s="369"/>
      <c r="B68" s="161">
        <v>1</v>
      </c>
      <c r="C68" s="161" t="s">
        <v>161</v>
      </c>
      <c r="D68" s="143" t="s">
        <v>165</v>
      </c>
      <c r="E68" s="141"/>
      <c r="F68" s="141"/>
    </row>
  </sheetData>
  <mergeCells count="10">
    <mergeCell ref="A65:A68"/>
    <mergeCell ref="A46:A49"/>
    <mergeCell ref="A44:A45"/>
    <mergeCell ref="A58:A60"/>
    <mergeCell ref="A2:F2"/>
    <mergeCell ref="A4:A9"/>
    <mergeCell ref="A26:A29"/>
    <mergeCell ref="A31:A34"/>
    <mergeCell ref="A39:A43"/>
    <mergeCell ref="A10:A20"/>
  </mergeCells>
  <pageMargins left="0.70866141732283472" right="0.70866141732283472" top="0.74803149606299213" bottom="0.74803149606299213" header="0.31496062992125984" footer="0.31496062992125984"/>
  <pageSetup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30"/>
  <sheetViews>
    <sheetView workbookViewId="0">
      <pane xSplit="5" ySplit="8" topLeftCell="F129" activePane="bottomRight" state="frozen"/>
      <selection pane="topRight" activeCell="F1" sqref="F1"/>
      <selection pane="bottomLeft" activeCell="A9" sqref="A9"/>
      <selection pane="bottomRight" activeCell="E140" sqref="E140"/>
    </sheetView>
  </sheetViews>
  <sheetFormatPr baseColWidth="10" defaultColWidth="9.1796875" defaultRowHeight="14.5"/>
  <cols>
    <col min="1" max="1" width="11.453125" customWidth="1"/>
    <col min="2" max="2" width="25.81640625" customWidth="1"/>
    <col min="3" max="3" width="11.7265625" bestFit="1" customWidth="1"/>
    <col min="4" max="4" width="11.453125" customWidth="1"/>
    <col min="5" max="5" width="32.26953125" customWidth="1"/>
    <col min="6" max="6" width="15.1796875" style="137" bestFit="1" customWidth="1"/>
    <col min="7" max="7" width="11.453125" style="137" customWidth="1"/>
    <col min="8" max="8" width="15.1796875" style="137" bestFit="1" customWidth="1"/>
    <col min="9" max="9" width="11.453125" style="137" customWidth="1"/>
    <col min="10" max="10" width="15.1796875" style="137" bestFit="1" customWidth="1"/>
    <col min="11" max="11" width="11.453125" style="137" customWidth="1"/>
    <col min="12" max="12" width="15.1796875" style="137" bestFit="1" customWidth="1"/>
    <col min="13" max="13" width="11.453125" style="137" customWidth="1"/>
    <col min="14" max="14" width="15.1796875" style="137" bestFit="1" customWidth="1"/>
    <col min="15" max="256" width="11.453125" customWidth="1"/>
  </cols>
  <sheetData>
    <row r="1" spans="2:16">
      <c r="B1" t="s">
        <v>166</v>
      </c>
    </row>
    <row r="5" spans="2:16">
      <c r="B5" t="s">
        <v>167</v>
      </c>
    </row>
    <row r="6" spans="2:16">
      <c r="F6" s="137" t="s">
        <v>168</v>
      </c>
    </row>
    <row r="7" spans="2:16">
      <c r="B7" t="s">
        <v>169</v>
      </c>
    </row>
    <row r="8" spans="2:16">
      <c r="B8" t="s">
        <v>62</v>
      </c>
      <c r="C8" t="s">
        <v>63</v>
      </c>
      <c r="D8" t="s">
        <v>64</v>
      </c>
      <c r="E8" t="s">
        <v>65</v>
      </c>
      <c r="F8" s="137" t="s">
        <v>170</v>
      </c>
      <c r="H8" s="137" t="s">
        <v>171</v>
      </c>
      <c r="J8" s="137" t="s">
        <v>172</v>
      </c>
      <c r="L8" s="137" t="s">
        <v>173</v>
      </c>
      <c r="N8" s="137" t="s">
        <v>174</v>
      </c>
      <c r="P8" t="s">
        <v>175</v>
      </c>
    </row>
    <row r="9" spans="2:16">
      <c r="B9" s="138" t="s">
        <v>114</v>
      </c>
      <c r="C9" s="138">
        <v>1</v>
      </c>
      <c r="D9" s="138" t="s">
        <v>176</v>
      </c>
      <c r="E9" s="138" t="s">
        <v>177</v>
      </c>
      <c r="F9" s="138">
        <v>862068.96551724139</v>
      </c>
      <c r="G9" s="138"/>
      <c r="H9" s="138">
        <v>150000</v>
      </c>
      <c r="I9" s="138"/>
      <c r="J9" s="138">
        <v>5000000</v>
      </c>
      <c r="K9" s="138"/>
      <c r="L9" s="138">
        <v>6700000</v>
      </c>
      <c r="M9" s="138"/>
      <c r="N9" s="138">
        <v>150000</v>
      </c>
      <c r="O9" s="138"/>
    </row>
    <row r="10" spans="2:16">
      <c r="B10" s="138" t="s">
        <v>178</v>
      </c>
      <c r="C10" s="138">
        <v>1</v>
      </c>
      <c r="D10" s="138" t="s">
        <v>179</v>
      </c>
      <c r="E10" s="138" t="s">
        <v>180</v>
      </c>
      <c r="F10" s="138">
        <v>258620.68965517243</v>
      </c>
      <c r="G10" s="138"/>
      <c r="H10" s="138">
        <v>20000</v>
      </c>
      <c r="I10" s="138"/>
      <c r="J10" s="138">
        <v>19250</v>
      </c>
      <c r="K10" s="138"/>
      <c r="L10" s="138">
        <v>136000</v>
      </c>
      <c r="M10" s="138"/>
      <c r="N10" s="138">
        <v>8750</v>
      </c>
      <c r="O10" s="138"/>
    </row>
    <row r="11" spans="2:16">
      <c r="B11" s="138" t="s">
        <v>181</v>
      </c>
      <c r="C11" s="138">
        <v>1</v>
      </c>
      <c r="D11" s="138" t="s">
        <v>179</v>
      </c>
      <c r="E11" s="138" t="s">
        <v>182</v>
      </c>
      <c r="F11" s="138">
        <v>98000</v>
      </c>
      <c r="G11" s="138"/>
      <c r="H11" s="138">
        <v>30000</v>
      </c>
      <c r="I11" s="138"/>
      <c r="J11" s="138">
        <v>8400</v>
      </c>
      <c r="K11" s="138"/>
      <c r="L11" s="138">
        <v>145000</v>
      </c>
      <c r="M11" s="138"/>
      <c r="N11" s="138">
        <v>45000</v>
      </c>
      <c r="O11" s="138"/>
    </row>
    <row r="12" spans="2:16">
      <c r="B12" t="s">
        <v>183</v>
      </c>
      <c r="C12">
        <v>1</v>
      </c>
      <c r="D12" t="s">
        <v>179</v>
      </c>
      <c r="E12" t="s">
        <v>184</v>
      </c>
      <c r="F12" s="137">
        <v>337500</v>
      </c>
      <c r="H12" s="137">
        <v>25000</v>
      </c>
      <c r="J12" s="137">
        <v>19250</v>
      </c>
      <c r="L12" s="137">
        <v>190000</v>
      </c>
      <c r="N12" s="137">
        <v>40000</v>
      </c>
    </row>
    <row r="13" spans="2:16">
      <c r="B13" t="s">
        <v>185</v>
      </c>
      <c r="F13" s="137">
        <v>1556189.6551724139</v>
      </c>
      <c r="H13" s="137">
        <v>225000</v>
      </c>
      <c r="J13" s="137">
        <v>5046900</v>
      </c>
      <c r="L13" s="137">
        <v>7171000</v>
      </c>
      <c r="N13" s="137">
        <v>243750</v>
      </c>
    </row>
    <row r="15" spans="2:16">
      <c r="B15" t="s">
        <v>186</v>
      </c>
    </row>
    <row r="16" spans="2:16">
      <c r="B16" t="s">
        <v>62</v>
      </c>
      <c r="C16" t="s">
        <v>63</v>
      </c>
      <c r="D16" t="s">
        <v>64</v>
      </c>
      <c r="E16" t="s">
        <v>65</v>
      </c>
      <c r="F16" s="137" t="s">
        <v>168</v>
      </c>
      <c r="H16" s="137" t="s">
        <v>168</v>
      </c>
      <c r="J16" s="137" t="s">
        <v>168</v>
      </c>
      <c r="L16" s="137" t="s">
        <v>168</v>
      </c>
      <c r="N16" s="137" t="s">
        <v>168</v>
      </c>
    </row>
    <row r="17" spans="2:14">
      <c r="B17" t="s">
        <v>187</v>
      </c>
      <c r="C17">
        <v>1</v>
      </c>
      <c r="D17" t="s">
        <v>188</v>
      </c>
      <c r="E17" t="s">
        <v>189</v>
      </c>
      <c r="F17" s="137">
        <v>127583.62068965519</v>
      </c>
      <c r="H17" s="137">
        <v>75000</v>
      </c>
      <c r="J17" s="137">
        <v>77000</v>
      </c>
      <c r="L17" s="137">
        <v>716000</v>
      </c>
      <c r="N17" s="137">
        <v>100000</v>
      </c>
    </row>
    <row r="18" spans="2:14">
      <c r="C18">
        <v>1</v>
      </c>
      <c r="D18" t="s">
        <v>188</v>
      </c>
      <c r="E18" t="s">
        <v>190</v>
      </c>
      <c r="F18" s="137">
        <v>162928.44827586209</v>
      </c>
      <c r="H18" s="137">
        <v>90000</v>
      </c>
      <c r="J18" s="137">
        <v>88000</v>
      </c>
      <c r="L18" s="137">
        <v>950000</v>
      </c>
      <c r="N18" s="137">
        <v>110000</v>
      </c>
    </row>
    <row r="19" spans="2:14">
      <c r="C19">
        <v>1</v>
      </c>
      <c r="D19" t="s">
        <v>188</v>
      </c>
      <c r="E19" t="s">
        <v>144</v>
      </c>
      <c r="F19" s="137">
        <v>198368.96551724139</v>
      </c>
      <c r="H19" s="137">
        <v>105000</v>
      </c>
      <c r="J19" s="137">
        <v>121000</v>
      </c>
      <c r="L19" s="137">
        <v>1576000</v>
      </c>
      <c r="N19" s="137">
        <v>120000</v>
      </c>
    </row>
    <row r="20" spans="2:14">
      <c r="C20">
        <v>1</v>
      </c>
      <c r="D20" t="s">
        <v>188</v>
      </c>
      <c r="E20" t="s">
        <v>191</v>
      </c>
      <c r="F20" s="137">
        <v>274135.3448275862</v>
      </c>
      <c r="H20" s="137">
        <v>135000</v>
      </c>
      <c r="J20" s="137">
        <v>187000</v>
      </c>
      <c r="L20" s="137">
        <v>1930000</v>
      </c>
      <c r="N20" s="137">
        <v>160000</v>
      </c>
    </row>
    <row r="21" spans="2:14">
      <c r="C21">
        <v>1</v>
      </c>
      <c r="D21" t="s">
        <v>188</v>
      </c>
      <c r="E21" t="s">
        <v>192</v>
      </c>
      <c r="F21" s="137">
        <v>433802</v>
      </c>
      <c r="H21" s="137">
        <v>290000</v>
      </c>
      <c r="J21" s="137">
        <v>407000</v>
      </c>
      <c r="L21" s="137">
        <v>3800000</v>
      </c>
      <c r="N21" s="137">
        <v>340000</v>
      </c>
    </row>
    <row r="22" spans="2:14">
      <c r="C22">
        <v>1</v>
      </c>
      <c r="D22" t="s">
        <v>188</v>
      </c>
      <c r="E22" t="s">
        <v>193</v>
      </c>
      <c r="F22" s="137">
        <v>1200000</v>
      </c>
      <c r="H22" s="137">
        <v>2400000</v>
      </c>
      <c r="J22" s="137">
        <v>3120000</v>
      </c>
      <c r="L22" s="137">
        <v>16680000</v>
      </c>
      <c r="N22" s="137">
        <v>3800000</v>
      </c>
    </row>
    <row r="23" spans="2:14">
      <c r="B23" t="s">
        <v>194</v>
      </c>
      <c r="C23">
        <v>1</v>
      </c>
      <c r="D23" t="s">
        <v>188</v>
      </c>
      <c r="E23" t="s">
        <v>195</v>
      </c>
      <c r="F23" s="137">
        <v>5966468.9655172415</v>
      </c>
      <c r="H23" s="137">
        <v>578000</v>
      </c>
      <c r="J23" s="137">
        <v>330000</v>
      </c>
      <c r="L23" s="137">
        <v>3800000</v>
      </c>
      <c r="N23" s="137">
        <v>390000</v>
      </c>
    </row>
    <row r="24" spans="2:14">
      <c r="C24">
        <v>1</v>
      </c>
      <c r="D24" t="s">
        <v>188</v>
      </c>
      <c r="E24" t="s">
        <v>146</v>
      </c>
      <c r="F24" s="137">
        <v>7465303.4482758623</v>
      </c>
      <c r="H24" s="137">
        <v>722500</v>
      </c>
      <c r="J24" s="137">
        <v>385000</v>
      </c>
      <c r="L24" s="137">
        <v>4160000</v>
      </c>
      <c r="N24" s="137">
        <v>520000</v>
      </c>
    </row>
    <row r="25" spans="2:14">
      <c r="C25">
        <v>1</v>
      </c>
      <c r="D25" t="s">
        <v>188</v>
      </c>
      <c r="E25" t="s">
        <v>196</v>
      </c>
      <c r="F25" s="137">
        <v>11197955.172413792</v>
      </c>
      <c r="H25" s="137">
        <v>1105000</v>
      </c>
      <c r="J25" s="137">
        <v>748000</v>
      </c>
      <c r="L25" s="137">
        <v>5700000</v>
      </c>
      <c r="N25" s="137">
        <v>780000</v>
      </c>
    </row>
    <row r="26" spans="2:14">
      <c r="C26">
        <v>1</v>
      </c>
      <c r="D26" t="s">
        <v>188</v>
      </c>
      <c r="E26" t="s">
        <v>197</v>
      </c>
      <c r="F26" s="137">
        <v>19036523.793103445</v>
      </c>
      <c r="H26" s="137">
        <v>2210000</v>
      </c>
      <c r="J26" s="137">
        <v>4290000</v>
      </c>
      <c r="L26" s="137">
        <v>4600000</v>
      </c>
      <c r="N26" s="137">
        <v>1600000</v>
      </c>
    </row>
    <row r="27" spans="2:14">
      <c r="C27">
        <v>1</v>
      </c>
      <c r="D27" t="s">
        <v>188</v>
      </c>
      <c r="E27" t="s">
        <v>198</v>
      </c>
      <c r="F27" s="137">
        <v>25388498.823529411</v>
      </c>
      <c r="H27" s="137">
        <v>3230000</v>
      </c>
      <c r="J27" s="137">
        <v>6270000</v>
      </c>
      <c r="L27" s="137">
        <v>8760000</v>
      </c>
      <c r="N27" s="137">
        <v>2600000</v>
      </c>
    </row>
    <row r="28" spans="2:14">
      <c r="C28">
        <v>1</v>
      </c>
      <c r="D28" t="s">
        <v>188</v>
      </c>
      <c r="E28" t="s">
        <v>199</v>
      </c>
      <c r="F28" s="137">
        <v>1733333.3333333333</v>
      </c>
      <c r="H28" s="137">
        <v>170000</v>
      </c>
      <c r="J28" s="137">
        <v>120000</v>
      </c>
      <c r="L28" s="137">
        <v>1670000</v>
      </c>
      <c r="N28" s="137">
        <v>130000</v>
      </c>
    </row>
    <row r="29" spans="2:14">
      <c r="C29">
        <v>1</v>
      </c>
      <c r="D29" t="s">
        <v>188</v>
      </c>
      <c r="E29" t="s">
        <v>200</v>
      </c>
      <c r="F29" s="137">
        <v>2600000</v>
      </c>
      <c r="H29" s="137">
        <v>127500</v>
      </c>
      <c r="J29" s="137">
        <v>120000</v>
      </c>
      <c r="L29" s="137">
        <v>1840000</v>
      </c>
      <c r="N29" s="137">
        <v>130000</v>
      </c>
    </row>
    <row r="30" spans="2:14">
      <c r="B30" t="s">
        <v>147</v>
      </c>
      <c r="C30">
        <v>1</v>
      </c>
      <c r="D30" t="s">
        <v>188</v>
      </c>
      <c r="E30" t="s">
        <v>148</v>
      </c>
      <c r="F30" s="137">
        <v>75000</v>
      </c>
      <c r="H30" s="137">
        <v>120000</v>
      </c>
      <c r="J30" s="137">
        <v>99000</v>
      </c>
      <c r="L30" s="137">
        <v>135000</v>
      </c>
      <c r="N30" s="137">
        <v>155000</v>
      </c>
    </row>
    <row r="31" spans="2:14">
      <c r="C31">
        <v>1</v>
      </c>
      <c r="D31" t="s">
        <v>188</v>
      </c>
      <c r="E31" t="s">
        <v>149</v>
      </c>
      <c r="F31" s="137">
        <v>70000</v>
      </c>
      <c r="H31" s="137">
        <v>90000</v>
      </c>
      <c r="J31" s="137">
        <v>77000</v>
      </c>
      <c r="L31" s="137">
        <v>135000</v>
      </c>
      <c r="N31" s="137">
        <v>105000</v>
      </c>
    </row>
    <row r="32" spans="2:14">
      <c r="C32">
        <v>1</v>
      </c>
      <c r="D32" t="s">
        <v>188</v>
      </c>
      <c r="E32" t="s">
        <v>150</v>
      </c>
      <c r="F32" s="137">
        <v>90000</v>
      </c>
      <c r="H32" s="137">
        <v>90000</v>
      </c>
      <c r="J32" s="137">
        <v>99000</v>
      </c>
      <c r="L32" s="137">
        <v>135000</v>
      </c>
      <c r="N32" s="137">
        <v>105000</v>
      </c>
    </row>
    <row r="33" spans="2:14">
      <c r="B33" t="s">
        <v>201</v>
      </c>
      <c r="C33">
        <v>1</v>
      </c>
      <c r="D33" t="s">
        <v>188</v>
      </c>
      <c r="E33" t="s">
        <v>202</v>
      </c>
      <c r="F33" s="137">
        <v>122500</v>
      </c>
      <c r="H33" s="137">
        <v>127500</v>
      </c>
      <c r="J33" s="137">
        <v>40000</v>
      </c>
      <c r="L33" s="137">
        <v>462000</v>
      </c>
      <c r="N33" s="137">
        <v>60000</v>
      </c>
    </row>
    <row r="34" spans="2:14">
      <c r="C34">
        <v>1</v>
      </c>
      <c r="D34" t="s">
        <v>188</v>
      </c>
      <c r="E34" t="s">
        <v>203</v>
      </c>
      <c r="F34" s="137">
        <v>245000</v>
      </c>
      <c r="H34" s="137">
        <v>187000</v>
      </c>
      <c r="J34" s="137">
        <v>120960</v>
      </c>
      <c r="L34" s="137">
        <v>660000</v>
      </c>
      <c r="N34" s="137">
        <v>130000</v>
      </c>
    </row>
    <row r="35" spans="2:14">
      <c r="C35">
        <v>1</v>
      </c>
      <c r="D35" t="s">
        <v>188</v>
      </c>
      <c r="E35" t="s">
        <v>204</v>
      </c>
      <c r="F35" s="137">
        <v>490000</v>
      </c>
      <c r="H35" s="137">
        <v>280500</v>
      </c>
      <c r="J35" s="137">
        <v>363000</v>
      </c>
      <c r="L35" s="137">
        <v>904000</v>
      </c>
      <c r="N35" s="137">
        <v>200000</v>
      </c>
    </row>
    <row r="36" spans="2:14">
      <c r="C36">
        <v>1</v>
      </c>
      <c r="D36" t="s">
        <v>188</v>
      </c>
      <c r="E36" t="s">
        <v>205</v>
      </c>
      <c r="F36" s="137">
        <v>980000</v>
      </c>
      <c r="H36" s="137">
        <v>382500</v>
      </c>
      <c r="J36" s="137">
        <v>483900</v>
      </c>
      <c r="L36" s="137">
        <v>1248000</v>
      </c>
      <c r="N36" s="137">
        <v>255000</v>
      </c>
    </row>
    <row r="37" spans="2:14">
      <c r="C37">
        <v>1</v>
      </c>
      <c r="D37" t="s">
        <v>188</v>
      </c>
      <c r="E37" t="s">
        <v>206</v>
      </c>
      <c r="F37" s="137">
        <v>1960000</v>
      </c>
      <c r="H37" s="137">
        <v>450500</v>
      </c>
      <c r="J37" s="137">
        <v>645200</v>
      </c>
      <c r="L37" s="137">
        <v>1410000</v>
      </c>
      <c r="N37" s="137">
        <v>340000</v>
      </c>
    </row>
    <row r="38" spans="2:14">
      <c r="C38">
        <v>1</v>
      </c>
      <c r="D38" t="s">
        <v>188</v>
      </c>
      <c r="E38" t="s">
        <v>207</v>
      </c>
      <c r="F38" s="137">
        <v>3430000</v>
      </c>
      <c r="H38" s="137">
        <v>552500</v>
      </c>
      <c r="J38" s="137">
        <v>812000</v>
      </c>
      <c r="L38" s="137">
        <v>1808000</v>
      </c>
      <c r="N38" s="137">
        <v>430000</v>
      </c>
    </row>
    <row r="39" spans="2:14">
      <c r="C39">
        <v>1</v>
      </c>
      <c r="D39" t="s">
        <v>188</v>
      </c>
      <c r="E39" t="s">
        <v>208</v>
      </c>
      <c r="F39" s="137">
        <v>5145000</v>
      </c>
      <c r="H39" s="137">
        <v>612000</v>
      </c>
      <c r="J39" s="137">
        <v>1010000</v>
      </c>
      <c r="L39" s="137">
        <v>2152000</v>
      </c>
      <c r="N39" s="137">
        <v>540000</v>
      </c>
    </row>
    <row r="40" spans="2:14">
      <c r="C40">
        <v>1</v>
      </c>
      <c r="D40" t="s">
        <v>188</v>
      </c>
      <c r="E40" t="s">
        <v>209</v>
      </c>
      <c r="F40" s="137">
        <v>1547702.5862068967</v>
      </c>
      <c r="H40" s="137">
        <v>680000</v>
      </c>
      <c r="J40" s="137">
        <v>1209600</v>
      </c>
      <c r="L40" s="137">
        <v>2650000</v>
      </c>
      <c r="N40" s="137">
        <v>640000</v>
      </c>
    </row>
    <row r="41" spans="2:14">
      <c r="C41">
        <v>1</v>
      </c>
      <c r="D41" t="s">
        <v>188</v>
      </c>
      <c r="E41" t="s">
        <v>152</v>
      </c>
      <c r="F41" s="137">
        <v>1856128.4482758623</v>
      </c>
      <c r="H41" s="137">
        <v>816000</v>
      </c>
      <c r="J41" s="137">
        <v>1600000</v>
      </c>
      <c r="L41" s="137">
        <v>3540000</v>
      </c>
      <c r="N41" s="137">
        <v>850000</v>
      </c>
    </row>
    <row r="42" spans="2:14">
      <c r="B42" t="s">
        <v>210</v>
      </c>
      <c r="C42">
        <v>1</v>
      </c>
      <c r="D42" t="s">
        <v>123</v>
      </c>
      <c r="E42" t="s">
        <v>211</v>
      </c>
      <c r="F42" s="137">
        <v>250000</v>
      </c>
      <c r="H42" s="137">
        <v>100000</v>
      </c>
      <c r="J42" s="137">
        <v>167000</v>
      </c>
      <c r="L42" s="137">
        <v>630000</v>
      </c>
      <c r="N42" s="137">
        <v>350000</v>
      </c>
    </row>
    <row r="43" spans="2:14">
      <c r="B43" t="s">
        <v>153</v>
      </c>
      <c r="C43">
        <v>1</v>
      </c>
      <c r="D43" t="s">
        <v>188</v>
      </c>
      <c r="E43" t="s">
        <v>212</v>
      </c>
      <c r="F43" s="137">
        <v>7126436.7816091962</v>
      </c>
      <c r="H43" s="137">
        <v>1220000</v>
      </c>
      <c r="J43" s="137">
        <v>1155000</v>
      </c>
      <c r="L43" s="137">
        <v>2830000</v>
      </c>
      <c r="N43" s="137">
        <v>3800000</v>
      </c>
    </row>
    <row r="44" spans="2:14">
      <c r="C44">
        <v>1</v>
      </c>
      <c r="D44" t="s">
        <v>188</v>
      </c>
      <c r="E44" t="s">
        <v>213</v>
      </c>
      <c r="F44" s="137">
        <v>10689655.172413794</v>
      </c>
      <c r="H44" s="137">
        <v>2680000</v>
      </c>
      <c r="J44" s="137">
        <v>4620000</v>
      </c>
      <c r="L44" s="137">
        <v>3630000</v>
      </c>
      <c r="N44" s="137">
        <v>5800000</v>
      </c>
    </row>
    <row r="45" spans="2:14">
      <c r="C45">
        <v>1</v>
      </c>
      <c r="D45" t="s">
        <v>188</v>
      </c>
      <c r="E45" t="s">
        <v>154</v>
      </c>
      <c r="F45" s="137">
        <v>16034482.758620691</v>
      </c>
      <c r="H45" s="137">
        <v>4980000</v>
      </c>
      <c r="J45" s="137">
        <v>9240000</v>
      </c>
      <c r="L45" s="137">
        <v>3900000</v>
      </c>
      <c r="N45" s="137">
        <v>8500000</v>
      </c>
    </row>
    <row r="46" spans="2:14">
      <c r="B46" t="s">
        <v>214</v>
      </c>
      <c r="C46">
        <v>1</v>
      </c>
      <c r="D46" t="s">
        <v>188</v>
      </c>
      <c r="E46" t="s">
        <v>215</v>
      </c>
      <c r="F46" s="137">
        <v>3563218.3908045981</v>
      </c>
      <c r="H46" s="137">
        <v>1640000</v>
      </c>
      <c r="J46" s="137">
        <v>1125300</v>
      </c>
      <c r="L46" s="137">
        <v>5400000</v>
      </c>
      <c r="N46" s="137">
        <v>4900000</v>
      </c>
    </row>
    <row r="47" spans="2:14">
      <c r="C47">
        <v>1</v>
      </c>
      <c r="D47" t="s">
        <v>188</v>
      </c>
      <c r="E47" t="s">
        <v>213</v>
      </c>
      <c r="F47" s="137">
        <v>5344827.5862068972</v>
      </c>
      <c r="H47" s="137">
        <v>4360000</v>
      </c>
      <c r="J47" s="137">
        <v>4501200</v>
      </c>
      <c r="L47" s="137">
        <v>7300000</v>
      </c>
      <c r="N47" s="137">
        <v>7150000</v>
      </c>
    </row>
    <row r="48" spans="2:14">
      <c r="C48">
        <v>1</v>
      </c>
      <c r="D48" t="s">
        <v>188</v>
      </c>
      <c r="E48" t="s">
        <v>154</v>
      </c>
      <c r="F48" s="137">
        <v>8017241.3793103453</v>
      </c>
      <c r="H48" s="137">
        <v>7920000</v>
      </c>
      <c r="J48" s="137">
        <v>9002400</v>
      </c>
      <c r="L48" s="137">
        <v>14900000</v>
      </c>
      <c r="N48" s="137">
        <v>8000000</v>
      </c>
    </row>
    <row r="49" spans="2:14">
      <c r="B49" t="s">
        <v>216</v>
      </c>
      <c r="C49">
        <v>1</v>
      </c>
      <c r="D49" t="s">
        <v>188</v>
      </c>
      <c r="E49" t="s">
        <v>217</v>
      </c>
      <c r="F49" s="137">
        <v>137500</v>
      </c>
      <c r="H49" s="137">
        <v>200000</v>
      </c>
      <c r="J49" s="137">
        <v>248000</v>
      </c>
      <c r="L49" s="137">
        <v>540000</v>
      </c>
      <c r="N49" s="137">
        <v>220000</v>
      </c>
    </row>
    <row r="50" spans="2:14">
      <c r="C50">
        <v>1</v>
      </c>
      <c r="D50" t="s">
        <v>188</v>
      </c>
      <c r="E50" t="s">
        <v>218</v>
      </c>
      <c r="F50" s="137">
        <v>250000</v>
      </c>
      <c r="H50" s="137">
        <v>320000</v>
      </c>
      <c r="J50" s="137">
        <v>369000</v>
      </c>
      <c r="L50" s="137">
        <v>630000</v>
      </c>
      <c r="N50" s="137">
        <v>250000</v>
      </c>
    </row>
    <row r="51" spans="2:14">
      <c r="C51">
        <v>1</v>
      </c>
      <c r="D51" t="s">
        <v>188</v>
      </c>
      <c r="E51" t="s">
        <v>219</v>
      </c>
      <c r="F51" s="137">
        <v>337500</v>
      </c>
      <c r="H51" s="137">
        <v>350000</v>
      </c>
      <c r="J51" s="137">
        <v>457000</v>
      </c>
      <c r="L51" s="137">
        <v>1440000</v>
      </c>
      <c r="N51" s="137">
        <v>280000</v>
      </c>
    </row>
    <row r="52" spans="2:14">
      <c r="B52" s="141" t="s">
        <v>122</v>
      </c>
      <c r="C52" s="141">
        <v>1</v>
      </c>
      <c r="D52" s="141" t="s">
        <v>123</v>
      </c>
      <c r="E52" s="141" t="s">
        <v>124</v>
      </c>
      <c r="F52" s="138">
        <v>150000</v>
      </c>
      <c r="G52" s="138"/>
      <c r="H52" s="138">
        <v>80000</v>
      </c>
      <c r="I52" s="138"/>
      <c r="J52" s="138">
        <v>85000</v>
      </c>
      <c r="K52" s="138"/>
      <c r="L52" s="138">
        <v>216000</v>
      </c>
      <c r="N52" s="137">
        <v>110000</v>
      </c>
    </row>
    <row r="53" spans="2:14">
      <c r="B53" s="141"/>
      <c r="C53" s="141">
        <v>1</v>
      </c>
      <c r="D53" s="141" t="s">
        <v>123</v>
      </c>
      <c r="E53" s="141" t="s">
        <v>125</v>
      </c>
      <c r="F53" s="138">
        <v>150000</v>
      </c>
      <c r="G53" s="138"/>
      <c r="H53" s="138">
        <v>100000</v>
      </c>
      <c r="I53" s="138"/>
      <c r="J53" s="138">
        <v>71500</v>
      </c>
      <c r="K53" s="138"/>
      <c r="L53" s="138">
        <v>324000</v>
      </c>
      <c r="N53" s="137">
        <v>120000</v>
      </c>
    </row>
    <row r="54" spans="2:14">
      <c r="B54" s="141"/>
      <c r="C54" s="141">
        <v>1</v>
      </c>
      <c r="D54" s="141" t="s">
        <v>123</v>
      </c>
      <c r="E54" s="141" t="s">
        <v>126</v>
      </c>
      <c r="F54" s="138">
        <v>250000</v>
      </c>
      <c r="G54" s="138"/>
      <c r="H54" s="138">
        <v>165000</v>
      </c>
      <c r="I54" s="138"/>
      <c r="J54" s="138">
        <v>155000</v>
      </c>
      <c r="K54" s="138"/>
      <c r="L54" s="138">
        <v>740000</v>
      </c>
      <c r="N54" s="137">
        <v>110000</v>
      </c>
    </row>
    <row r="55" spans="2:14">
      <c r="B55" s="141"/>
      <c r="C55" s="141">
        <v>1</v>
      </c>
      <c r="D55" s="141" t="s">
        <v>123</v>
      </c>
      <c r="E55" s="141" t="s">
        <v>127</v>
      </c>
      <c r="F55" s="138">
        <v>175000</v>
      </c>
      <c r="G55" s="138"/>
      <c r="H55" s="138">
        <v>290000</v>
      </c>
      <c r="I55" s="138"/>
      <c r="J55" s="138">
        <v>180000</v>
      </c>
      <c r="K55" s="138"/>
      <c r="L55" s="138">
        <v>650000</v>
      </c>
      <c r="N55" s="137">
        <v>150000</v>
      </c>
    </row>
    <row r="56" spans="2:14">
      <c r="B56" s="141" t="s">
        <v>128</v>
      </c>
      <c r="C56" s="141">
        <v>1</v>
      </c>
      <c r="D56" s="141" t="s">
        <v>220</v>
      </c>
      <c r="E56" s="141" t="s">
        <v>221</v>
      </c>
      <c r="F56" s="138">
        <v>1000000</v>
      </c>
      <c r="G56" s="138"/>
      <c r="H56" s="138">
        <v>160000</v>
      </c>
      <c r="I56" s="138"/>
      <c r="J56" s="138">
        <v>231000</v>
      </c>
      <c r="K56" s="138"/>
      <c r="L56" s="138">
        <v>540000</v>
      </c>
      <c r="N56" s="137">
        <v>120000</v>
      </c>
    </row>
    <row r="57" spans="2:14">
      <c r="B57" s="141"/>
      <c r="C57" s="141">
        <v>1</v>
      </c>
      <c r="D57" s="141" t="s">
        <v>220</v>
      </c>
      <c r="E57" s="141" t="s">
        <v>129</v>
      </c>
      <c r="F57" s="138">
        <v>1000000</v>
      </c>
      <c r="G57" s="138"/>
      <c r="H57" s="138">
        <v>320000</v>
      </c>
      <c r="I57" s="138"/>
      <c r="J57" s="138">
        <v>286000</v>
      </c>
      <c r="K57" s="138"/>
      <c r="L57" s="138">
        <v>1400000</v>
      </c>
      <c r="N57" s="137">
        <v>260000</v>
      </c>
    </row>
    <row r="58" spans="2:14">
      <c r="B58" s="141"/>
      <c r="C58" s="141">
        <v>1</v>
      </c>
      <c r="D58" s="141" t="s">
        <v>220</v>
      </c>
      <c r="E58" s="141" t="s">
        <v>222</v>
      </c>
      <c r="F58" s="138">
        <v>2400000</v>
      </c>
      <c r="G58" s="138"/>
      <c r="H58" s="138">
        <v>450000</v>
      </c>
      <c r="I58" s="138"/>
      <c r="J58" s="138">
        <v>814000</v>
      </c>
      <c r="K58" s="138"/>
      <c r="L58" s="138">
        <v>2584000</v>
      </c>
      <c r="N58" s="137">
        <v>650000</v>
      </c>
    </row>
    <row r="59" spans="2:14">
      <c r="B59" s="141" t="s">
        <v>223</v>
      </c>
      <c r="C59" s="141">
        <v>1</v>
      </c>
      <c r="D59" s="141" t="s">
        <v>188</v>
      </c>
      <c r="E59" s="141" t="s">
        <v>224</v>
      </c>
      <c r="F59" s="138">
        <v>1200000</v>
      </c>
      <c r="G59" s="138"/>
      <c r="H59" s="138">
        <v>3100000</v>
      </c>
      <c r="I59" s="138"/>
      <c r="J59" s="138">
        <v>3100000</v>
      </c>
      <c r="K59" s="138"/>
      <c r="L59" s="138">
        <v>9200000</v>
      </c>
      <c r="N59" s="137">
        <v>2860000</v>
      </c>
    </row>
    <row r="60" spans="2:14">
      <c r="B60" t="s">
        <v>140</v>
      </c>
      <c r="C60">
        <v>1</v>
      </c>
      <c r="D60" t="s">
        <v>141</v>
      </c>
      <c r="E60" t="s">
        <v>225</v>
      </c>
      <c r="F60" s="137">
        <v>570000</v>
      </c>
      <c r="H60" s="137">
        <v>570000</v>
      </c>
      <c r="J60" s="137">
        <v>440000</v>
      </c>
      <c r="L60" s="137">
        <v>2869000</v>
      </c>
      <c r="N60" s="137">
        <v>3100000</v>
      </c>
    </row>
    <row r="61" spans="2:14">
      <c r="C61">
        <v>1</v>
      </c>
      <c r="D61" t="s">
        <v>141</v>
      </c>
      <c r="E61" t="s">
        <v>226</v>
      </c>
      <c r="F61" s="137">
        <v>581400</v>
      </c>
      <c r="H61" s="137">
        <v>570000</v>
      </c>
      <c r="J61" s="137">
        <v>605000</v>
      </c>
      <c r="L61" s="137">
        <v>3069000</v>
      </c>
      <c r="N61" s="137">
        <v>3200000</v>
      </c>
    </row>
    <row r="62" spans="2:14">
      <c r="C62">
        <v>1</v>
      </c>
      <c r="D62" t="s">
        <v>141</v>
      </c>
      <c r="E62" t="s">
        <v>227</v>
      </c>
      <c r="F62" s="137">
        <v>593028</v>
      </c>
      <c r="H62" s="137">
        <v>570000</v>
      </c>
      <c r="J62" s="137">
        <v>770000</v>
      </c>
      <c r="L62" s="137">
        <v>3559000</v>
      </c>
      <c r="N62" s="137">
        <v>3300000</v>
      </c>
    </row>
    <row r="63" spans="2:14">
      <c r="C63">
        <v>1</v>
      </c>
      <c r="D63" t="s">
        <v>141</v>
      </c>
      <c r="E63" t="s">
        <v>228</v>
      </c>
      <c r="F63" s="137">
        <v>604888.56000000006</v>
      </c>
      <c r="H63" s="137">
        <v>840000</v>
      </c>
      <c r="J63" s="137">
        <v>935000</v>
      </c>
      <c r="L63" s="137">
        <v>3959000</v>
      </c>
      <c r="N63" s="137">
        <v>3400000</v>
      </c>
    </row>
    <row r="64" spans="2:14">
      <c r="C64">
        <v>1</v>
      </c>
      <c r="D64" t="s">
        <v>141</v>
      </c>
      <c r="E64" t="s">
        <v>229</v>
      </c>
      <c r="F64" s="137">
        <v>616986.33120000002</v>
      </c>
      <c r="H64" s="137">
        <v>840000</v>
      </c>
      <c r="J64" s="137">
        <v>1100000</v>
      </c>
      <c r="L64" s="137">
        <v>4549000</v>
      </c>
      <c r="N64" s="137">
        <v>3500000</v>
      </c>
    </row>
    <row r="65" spans="2:14">
      <c r="B65" t="s">
        <v>155</v>
      </c>
      <c r="C65">
        <v>1</v>
      </c>
      <c r="D65" t="s">
        <v>188</v>
      </c>
      <c r="E65" t="s">
        <v>230</v>
      </c>
      <c r="F65" s="137">
        <v>350000</v>
      </c>
      <c r="H65" s="137">
        <v>255000</v>
      </c>
      <c r="J65" s="137">
        <v>121000</v>
      </c>
      <c r="L65" s="137">
        <v>1800000</v>
      </c>
      <c r="N65" s="137">
        <v>120000</v>
      </c>
    </row>
    <row r="66" spans="2:14">
      <c r="C66">
        <v>1</v>
      </c>
      <c r="D66" t="s">
        <v>188</v>
      </c>
      <c r="E66" t="s">
        <v>231</v>
      </c>
      <c r="F66" s="137">
        <v>1200000</v>
      </c>
      <c r="H66" s="137">
        <v>680000</v>
      </c>
      <c r="J66" s="137">
        <v>924000</v>
      </c>
      <c r="L66" s="137">
        <v>2700000</v>
      </c>
      <c r="N66" s="137">
        <v>390000</v>
      </c>
    </row>
    <row r="67" spans="2:14">
      <c r="C67">
        <v>1</v>
      </c>
      <c r="D67" t="s">
        <v>188</v>
      </c>
      <c r="E67" t="s">
        <v>156</v>
      </c>
      <c r="F67" s="137">
        <v>1800000</v>
      </c>
      <c r="H67" s="137">
        <v>1020000</v>
      </c>
      <c r="J67" s="137">
        <v>1320000</v>
      </c>
      <c r="L67" s="137">
        <v>3240000</v>
      </c>
      <c r="N67" s="137">
        <v>450000</v>
      </c>
    </row>
    <row r="68" spans="2:14">
      <c r="C68">
        <v>1</v>
      </c>
      <c r="D68" t="s">
        <v>188</v>
      </c>
      <c r="E68" t="s">
        <v>232</v>
      </c>
      <c r="F68" s="137">
        <v>2700000</v>
      </c>
      <c r="H68" s="137">
        <v>1105000</v>
      </c>
      <c r="J68" s="137">
        <v>1507000</v>
      </c>
      <c r="L68" s="137">
        <v>3960000</v>
      </c>
      <c r="N68" s="137">
        <v>500000</v>
      </c>
    </row>
    <row r="69" spans="2:14">
      <c r="C69">
        <v>1</v>
      </c>
      <c r="D69" t="s">
        <v>188</v>
      </c>
      <c r="E69" t="s">
        <v>233</v>
      </c>
      <c r="F69" s="137">
        <v>525000</v>
      </c>
      <c r="H69" s="137">
        <v>510000</v>
      </c>
      <c r="J69" s="137">
        <v>418000</v>
      </c>
      <c r="L69" s="137">
        <v>2160000</v>
      </c>
      <c r="N69" s="137">
        <v>370000</v>
      </c>
    </row>
    <row r="70" spans="2:14">
      <c r="C70">
        <v>1</v>
      </c>
      <c r="D70" t="s">
        <v>188</v>
      </c>
      <c r="E70" t="s">
        <v>234</v>
      </c>
      <c r="F70" s="137">
        <v>4050000</v>
      </c>
      <c r="H70" s="137">
        <v>1445000</v>
      </c>
      <c r="J70" s="137">
        <v>1980000</v>
      </c>
      <c r="L70" s="137">
        <v>4680000</v>
      </c>
      <c r="N70" s="137">
        <v>650000</v>
      </c>
    </row>
    <row r="71" spans="2:14">
      <c r="B71" t="s">
        <v>235</v>
      </c>
      <c r="C71">
        <v>1</v>
      </c>
      <c r="D71" t="s">
        <v>188</v>
      </c>
      <c r="E71" t="s">
        <v>236</v>
      </c>
      <c r="F71" s="137">
        <v>1104000</v>
      </c>
      <c r="H71" s="137">
        <v>1700000</v>
      </c>
      <c r="J71" s="137">
        <v>1850000</v>
      </c>
      <c r="L71" s="137">
        <v>1540000</v>
      </c>
      <c r="N71" s="137">
        <v>500000</v>
      </c>
    </row>
    <row r="72" spans="2:14">
      <c r="C72">
        <v>1</v>
      </c>
      <c r="D72" t="s">
        <v>188</v>
      </c>
      <c r="E72" t="s">
        <v>237</v>
      </c>
      <c r="F72" s="137">
        <v>1656000</v>
      </c>
      <c r="H72" s="137">
        <v>1870000</v>
      </c>
      <c r="J72" s="137">
        <v>2530000</v>
      </c>
      <c r="L72" s="137">
        <v>1576000</v>
      </c>
      <c r="N72" s="137">
        <v>600000</v>
      </c>
    </row>
    <row r="73" spans="2:14">
      <c r="C73">
        <v>2</v>
      </c>
      <c r="D73" t="s">
        <v>238</v>
      </c>
      <c r="E73" t="s">
        <v>239</v>
      </c>
      <c r="F73" s="137">
        <v>4416000</v>
      </c>
      <c r="H73" s="137">
        <v>4760000</v>
      </c>
      <c r="J73" s="137">
        <v>3245000</v>
      </c>
      <c r="L73" s="137">
        <v>1630000</v>
      </c>
      <c r="N73" s="137">
        <v>800000</v>
      </c>
    </row>
    <row r="74" spans="2:14">
      <c r="C74">
        <v>1</v>
      </c>
      <c r="D74" t="s">
        <v>188</v>
      </c>
      <c r="E74" t="s">
        <v>240</v>
      </c>
      <c r="F74" s="137">
        <v>4968000</v>
      </c>
      <c r="H74" s="137">
        <v>3485000</v>
      </c>
      <c r="J74" s="137">
        <v>4389000</v>
      </c>
      <c r="L74" s="137">
        <v>1756000</v>
      </c>
      <c r="N74" s="137">
        <v>1700000</v>
      </c>
    </row>
    <row r="75" spans="2:14">
      <c r="B75" t="s">
        <v>241</v>
      </c>
      <c r="C75">
        <v>1</v>
      </c>
      <c r="D75" t="s">
        <v>123</v>
      </c>
      <c r="E75" t="s">
        <v>242</v>
      </c>
      <c r="F75" s="137">
        <v>1400</v>
      </c>
      <c r="H75" s="137">
        <v>700</v>
      </c>
      <c r="J75" s="137">
        <v>1045</v>
      </c>
      <c r="L75" s="137">
        <v>4700</v>
      </c>
      <c r="N75" s="137">
        <v>1100</v>
      </c>
    </row>
    <row r="76" spans="2:14">
      <c r="C76">
        <v>1</v>
      </c>
      <c r="D76" t="s">
        <v>123</v>
      </c>
      <c r="E76" t="s">
        <v>243</v>
      </c>
      <c r="F76" s="137">
        <v>9000</v>
      </c>
      <c r="H76" s="137">
        <v>30000</v>
      </c>
      <c r="J76" s="137">
        <v>28600</v>
      </c>
      <c r="L76" s="137">
        <v>36000</v>
      </c>
      <c r="N76" s="137">
        <v>60000</v>
      </c>
    </row>
    <row r="77" spans="2:14">
      <c r="C77">
        <v>1</v>
      </c>
      <c r="D77" t="s">
        <v>123</v>
      </c>
      <c r="E77" t="s">
        <v>244</v>
      </c>
      <c r="F77" s="137">
        <v>10000</v>
      </c>
      <c r="H77" s="137">
        <v>2500</v>
      </c>
      <c r="J77" s="137">
        <v>71500</v>
      </c>
      <c r="L77" s="137">
        <v>36000</v>
      </c>
      <c r="N77" s="137">
        <v>3500</v>
      </c>
    </row>
    <row r="78" spans="2:14">
      <c r="C78">
        <v>1</v>
      </c>
      <c r="D78" t="s">
        <v>123</v>
      </c>
      <c r="E78" t="s">
        <v>245</v>
      </c>
      <c r="F78" s="137">
        <v>75000</v>
      </c>
      <c r="H78" s="137">
        <v>200000</v>
      </c>
      <c r="J78" s="137">
        <v>97900</v>
      </c>
      <c r="L78" s="137">
        <v>900000</v>
      </c>
      <c r="N78" s="137">
        <v>150000</v>
      </c>
    </row>
    <row r="79" spans="2:14">
      <c r="B79" t="s">
        <v>246</v>
      </c>
      <c r="C79">
        <v>1</v>
      </c>
      <c r="D79" t="s">
        <v>123</v>
      </c>
      <c r="E79" t="s">
        <v>247</v>
      </c>
      <c r="F79" s="137">
        <v>20000</v>
      </c>
      <c r="H79" s="137">
        <v>4000</v>
      </c>
      <c r="J79" s="137">
        <v>12000</v>
      </c>
      <c r="L79" s="137">
        <v>45000</v>
      </c>
      <c r="N79" s="137">
        <v>10000</v>
      </c>
    </row>
    <row r="80" spans="2:14">
      <c r="C80">
        <v>1</v>
      </c>
      <c r="D80" t="s">
        <v>123</v>
      </c>
      <c r="E80" t="s">
        <v>248</v>
      </c>
      <c r="F80" s="137">
        <v>17000</v>
      </c>
      <c r="H80" s="137">
        <v>3000</v>
      </c>
      <c r="J80" s="137">
        <v>10450</v>
      </c>
      <c r="L80" s="137">
        <v>45000</v>
      </c>
      <c r="N80" s="137">
        <v>9000</v>
      </c>
    </row>
    <row r="81" spans="2:14">
      <c r="C81">
        <v>1</v>
      </c>
      <c r="D81" t="s">
        <v>123</v>
      </c>
      <c r="E81" t="s">
        <v>249</v>
      </c>
      <c r="F81" s="137">
        <v>18000</v>
      </c>
      <c r="H81" s="137">
        <v>7000</v>
      </c>
      <c r="J81" s="137">
        <v>12000</v>
      </c>
      <c r="L81" s="137">
        <v>45000</v>
      </c>
      <c r="N81" s="137">
        <v>9000</v>
      </c>
    </row>
    <row r="82" spans="2:14">
      <c r="B82" t="s">
        <v>250</v>
      </c>
      <c r="C82">
        <v>1</v>
      </c>
      <c r="D82" t="s">
        <v>123</v>
      </c>
      <c r="E82" t="s">
        <v>251</v>
      </c>
      <c r="F82" s="137">
        <v>16000</v>
      </c>
      <c r="H82" s="137">
        <v>4000</v>
      </c>
      <c r="J82" s="137">
        <v>9350</v>
      </c>
      <c r="L82" s="137">
        <v>12600</v>
      </c>
      <c r="N82" s="137">
        <v>17000</v>
      </c>
    </row>
    <row r="83" spans="2:14">
      <c r="C83">
        <v>1</v>
      </c>
      <c r="D83" t="s">
        <v>123</v>
      </c>
      <c r="E83" t="s">
        <v>252</v>
      </c>
      <c r="F83" s="137">
        <v>17000</v>
      </c>
      <c r="H83" s="137">
        <v>7000</v>
      </c>
      <c r="J83" s="137">
        <v>9020</v>
      </c>
      <c r="L83" s="137">
        <v>12600</v>
      </c>
      <c r="N83" s="137">
        <v>11000</v>
      </c>
    </row>
    <row r="84" spans="2:14">
      <c r="C84">
        <v>1</v>
      </c>
      <c r="D84" t="s">
        <v>123</v>
      </c>
      <c r="E84" t="s">
        <v>253</v>
      </c>
      <c r="F84" s="137">
        <v>15000</v>
      </c>
      <c r="H84" s="137">
        <v>4000</v>
      </c>
      <c r="J84" s="137">
        <v>9350</v>
      </c>
      <c r="L84" s="137">
        <v>19000</v>
      </c>
      <c r="N84" s="137">
        <v>8000</v>
      </c>
    </row>
    <row r="85" spans="2:14">
      <c r="B85" t="s">
        <v>254</v>
      </c>
      <c r="C85">
        <v>1</v>
      </c>
      <c r="D85" t="s">
        <v>123</v>
      </c>
      <c r="E85" t="s">
        <v>255</v>
      </c>
      <c r="F85" s="137">
        <v>18000</v>
      </c>
      <c r="H85" s="137">
        <v>67500</v>
      </c>
      <c r="J85" s="137">
        <v>655000</v>
      </c>
      <c r="L85" s="137">
        <v>63000</v>
      </c>
      <c r="N85" s="137">
        <v>400000</v>
      </c>
    </row>
    <row r="86" spans="2:14">
      <c r="B86" t="s">
        <v>256</v>
      </c>
      <c r="C86">
        <v>1</v>
      </c>
      <c r="D86" t="s">
        <v>123</v>
      </c>
      <c r="E86" t="s">
        <v>257</v>
      </c>
      <c r="F86" s="137">
        <v>525000</v>
      </c>
      <c r="H86" s="137">
        <v>75000</v>
      </c>
      <c r="J86" s="137">
        <v>250000</v>
      </c>
      <c r="L86" s="137">
        <v>1800000</v>
      </c>
      <c r="N86" s="137">
        <v>100000</v>
      </c>
    </row>
    <row r="87" spans="2:14">
      <c r="C87">
        <v>1</v>
      </c>
      <c r="D87" t="s">
        <v>123</v>
      </c>
      <c r="E87" t="s">
        <v>258</v>
      </c>
      <c r="F87" s="137">
        <v>325000</v>
      </c>
      <c r="H87" s="137">
        <v>75000</v>
      </c>
      <c r="J87" s="137">
        <v>183000</v>
      </c>
      <c r="L87" s="137">
        <v>1530000</v>
      </c>
      <c r="N87" s="137">
        <v>80000</v>
      </c>
    </row>
    <row r="88" spans="2:14">
      <c r="B88" t="s">
        <v>259</v>
      </c>
      <c r="C88">
        <v>1</v>
      </c>
      <c r="D88" t="s">
        <v>260</v>
      </c>
      <c r="E88" t="s">
        <v>261</v>
      </c>
      <c r="F88" s="137">
        <v>300000</v>
      </c>
      <c r="H88" s="137">
        <v>130000</v>
      </c>
      <c r="J88" s="137">
        <v>132000</v>
      </c>
      <c r="L88" s="137">
        <v>616000</v>
      </c>
      <c r="N88" s="137">
        <v>180000</v>
      </c>
    </row>
    <row r="89" spans="2:14">
      <c r="C89">
        <v>1</v>
      </c>
      <c r="D89" t="s">
        <v>262</v>
      </c>
      <c r="E89" t="s">
        <v>263</v>
      </c>
      <c r="F89" s="137">
        <v>300000</v>
      </c>
      <c r="H89" s="137">
        <v>130000</v>
      </c>
      <c r="J89" s="137">
        <v>132000</v>
      </c>
      <c r="L89" s="137">
        <v>824000</v>
      </c>
      <c r="N89" s="137">
        <v>210000</v>
      </c>
    </row>
    <row r="90" spans="2:14">
      <c r="C90">
        <v>1</v>
      </c>
      <c r="D90" t="s">
        <v>262</v>
      </c>
      <c r="E90" t="s">
        <v>264</v>
      </c>
      <c r="F90" s="137">
        <v>300000</v>
      </c>
      <c r="H90" s="137">
        <v>150000</v>
      </c>
      <c r="J90" s="137">
        <v>198000</v>
      </c>
      <c r="L90" s="137">
        <v>1160000</v>
      </c>
      <c r="N90" s="137">
        <v>210000</v>
      </c>
    </row>
    <row r="91" spans="2:14">
      <c r="B91" t="s">
        <v>265</v>
      </c>
      <c r="C91">
        <v>1</v>
      </c>
      <c r="D91" t="s">
        <v>266</v>
      </c>
      <c r="E91" t="s">
        <v>267</v>
      </c>
      <c r="F91" s="137">
        <v>200000</v>
      </c>
      <c r="H91" s="137">
        <v>250000</v>
      </c>
      <c r="J91" s="137">
        <v>1150000</v>
      </c>
      <c r="L91" s="137">
        <v>6100000</v>
      </c>
      <c r="N91" s="137">
        <v>1500000</v>
      </c>
    </row>
    <row r="92" spans="2:14">
      <c r="B92" t="s">
        <v>268</v>
      </c>
      <c r="C92">
        <v>1</v>
      </c>
      <c r="D92" t="s">
        <v>269</v>
      </c>
      <c r="E92" t="s">
        <v>270</v>
      </c>
      <c r="F92" s="137">
        <v>3400000</v>
      </c>
      <c r="H92" s="137">
        <v>1800000</v>
      </c>
      <c r="J92" s="137">
        <v>2000000</v>
      </c>
      <c r="L92" s="137">
        <v>6600000</v>
      </c>
      <c r="N92" s="137">
        <v>4500000</v>
      </c>
    </row>
    <row r="93" spans="2:14">
      <c r="B93" s="133" t="s">
        <v>68</v>
      </c>
      <c r="C93" s="133">
        <v>1</v>
      </c>
      <c r="D93" s="133" t="s">
        <v>96</v>
      </c>
      <c r="E93" s="133" t="s">
        <v>271</v>
      </c>
      <c r="F93" s="138">
        <v>913000.00000000012</v>
      </c>
      <c r="G93" s="138"/>
      <c r="H93" s="138">
        <v>210000</v>
      </c>
      <c r="I93" s="138"/>
      <c r="J93" s="138">
        <v>495000</v>
      </c>
      <c r="K93" s="138"/>
      <c r="L93" s="138">
        <v>1548000</v>
      </c>
      <c r="M93" s="138"/>
      <c r="N93" s="138">
        <v>630000</v>
      </c>
    </row>
    <row r="94" spans="2:14">
      <c r="B94" s="133"/>
      <c r="C94" s="133">
        <v>1</v>
      </c>
      <c r="D94" s="133" t="s">
        <v>96</v>
      </c>
      <c r="E94" s="133" t="s">
        <v>272</v>
      </c>
      <c r="F94" s="138">
        <v>510000</v>
      </c>
      <c r="G94" s="138"/>
      <c r="H94" s="138">
        <v>100000</v>
      </c>
      <c r="I94" s="138"/>
      <c r="J94" s="138">
        <v>462000</v>
      </c>
      <c r="K94" s="138"/>
      <c r="L94" s="138">
        <v>974000</v>
      </c>
      <c r="M94" s="138"/>
      <c r="N94" s="138">
        <v>430000</v>
      </c>
    </row>
    <row r="95" spans="2:14">
      <c r="B95" s="133"/>
      <c r="C95" s="133">
        <v>1</v>
      </c>
      <c r="D95" s="133" t="s">
        <v>96</v>
      </c>
      <c r="E95" s="133" t="s">
        <v>273</v>
      </c>
      <c r="F95" s="138">
        <v>360000</v>
      </c>
      <c r="G95" s="138"/>
      <c r="H95" s="138">
        <v>42000</v>
      </c>
      <c r="I95" s="138"/>
      <c r="J95" s="138">
        <v>385000</v>
      </c>
      <c r="K95" s="138"/>
      <c r="L95" s="138">
        <v>650000</v>
      </c>
      <c r="M95" s="138"/>
      <c r="N95" s="138">
        <v>280000</v>
      </c>
    </row>
    <row r="96" spans="2:14">
      <c r="B96" s="133"/>
      <c r="C96" s="133">
        <v>1</v>
      </c>
      <c r="D96" s="133" t="s">
        <v>96</v>
      </c>
      <c r="E96" s="133" t="s">
        <v>73</v>
      </c>
      <c r="F96" s="138">
        <v>300000</v>
      </c>
      <c r="G96" s="138"/>
      <c r="H96" s="138">
        <v>35000</v>
      </c>
      <c r="I96" s="138"/>
      <c r="J96" s="138">
        <v>407000</v>
      </c>
      <c r="K96" s="138"/>
      <c r="L96" s="138">
        <v>1050000</v>
      </c>
      <c r="M96" s="138"/>
      <c r="N96" s="138">
        <v>210000</v>
      </c>
    </row>
    <row r="97" spans="2:14">
      <c r="B97" s="133"/>
      <c r="C97" s="133">
        <v>1</v>
      </c>
      <c r="D97" s="133" t="s">
        <v>96</v>
      </c>
      <c r="E97" s="133" t="s">
        <v>74</v>
      </c>
      <c r="F97" s="138">
        <v>500000</v>
      </c>
      <c r="G97" s="138"/>
      <c r="H97" s="138">
        <v>84000</v>
      </c>
      <c r="I97" s="138"/>
      <c r="J97" s="138">
        <v>407000</v>
      </c>
      <c r="K97" s="138"/>
      <c r="L97" s="138">
        <v>1300000</v>
      </c>
      <c r="M97" s="138"/>
      <c r="N97" s="138">
        <v>320000</v>
      </c>
    </row>
    <row r="98" spans="2:14">
      <c r="B98" s="133"/>
      <c r="C98" s="133">
        <v>1</v>
      </c>
      <c r="D98" s="133" t="s">
        <v>96</v>
      </c>
      <c r="E98" s="133" t="s">
        <v>75</v>
      </c>
      <c r="F98" s="138">
        <v>720000</v>
      </c>
      <c r="G98" s="138"/>
      <c r="H98" s="138">
        <v>140000</v>
      </c>
      <c r="I98" s="138"/>
      <c r="J98" s="138">
        <v>660000</v>
      </c>
      <c r="K98" s="138"/>
      <c r="L98" s="138">
        <v>1900000</v>
      </c>
      <c r="M98" s="138"/>
      <c r="N98" s="138">
        <v>600000</v>
      </c>
    </row>
    <row r="99" spans="2:14">
      <c r="B99" t="s">
        <v>95</v>
      </c>
      <c r="C99">
        <v>1</v>
      </c>
      <c r="D99" t="s">
        <v>96</v>
      </c>
      <c r="E99" t="s">
        <v>274</v>
      </c>
      <c r="F99" s="137">
        <v>6670000</v>
      </c>
      <c r="H99" s="137">
        <v>3412500</v>
      </c>
      <c r="J99" s="137">
        <v>2372000</v>
      </c>
      <c r="L99" s="137">
        <v>10000000</v>
      </c>
      <c r="N99" s="137">
        <v>4000000</v>
      </c>
    </row>
    <row r="100" spans="2:14">
      <c r="C100">
        <v>1</v>
      </c>
      <c r="D100" t="s">
        <v>96</v>
      </c>
      <c r="E100" t="s">
        <v>275</v>
      </c>
      <c r="F100" s="137">
        <v>3335000</v>
      </c>
      <c r="H100" s="137">
        <v>2037500</v>
      </c>
      <c r="J100" s="137">
        <v>1825000</v>
      </c>
      <c r="L100" s="137">
        <v>4500000</v>
      </c>
      <c r="N100" s="137">
        <v>2000000</v>
      </c>
    </row>
    <row r="101" spans="2:14">
      <c r="C101">
        <v>1</v>
      </c>
      <c r="D101" t="s">
        <v>96</v>
      </c>
      <c r="E101" t="s">
        <v>97</v>
      </c>
      <c r="F101" s="137">
        <v>2000000</v>
      </c>
      <c r="H101" s="137">
        <v>1125000</v>
      </c>
      <c r="J101" s="137">
        <v>1380000</v>
      </c>
      <c r="L101" s="137">
        <v>1800000</v>
      </c>
      <c r="N101" s="137">
        <v>650000</v>
      </c>
    </row>
    <row r="102" spans="2:14">
      <c r="C102">
        <v>1</v>
      </c>
      <c r="D102" t="s">
        <v>96</v>
      </c>
      <c r="E102" t="s">
        <v>98</v>
      </c>
      <c r="F102" s="137">
        <v>1000000</v>
      </c>
      <c r="H102" s="137">
        <v>437500</v>
      </c>
      <c r="J102" s="137">
        <v>1040000</v>
      </c>
      <c r="L102" s="137">
        <v>1800000</v>
      </c>
      <c r="N102" s="137">
        <v>450000</v>
      </c>
    </row>
    <row r="103" spans="2:14">
      <c r="C103">
        <v>1</v>
      </c>
      <c r="D103" t="s">
        <v>96</v>
      </c>
      <c r="E103" t="s">
        <v>99</v>
      </c>
      <c r="F103" s="137">
        <v>500000</v>
      </c>
      <c r="H103" s="137">
        <v>312500</v>
      </c>
      <c r="J103" s="137">
        <v>800000</v>
      </c>
      <c r="L103" s="137">
        <v>1800000</v>
      </c>
      <c r="N103" s="137">
        <v>300000</v>
      </c>
    </row>
    <row r="104" spans="2:14">
      <c r="B104" t="s">
        <v>276</v>
      </c>
      <c r="C104">
        <v>1</v>
      </c>
      <c r="D104" t="s">
        <v>123</v>
      </c>
      <c r="E104" t="s">
        <v>277</v>
      </c>
      <c r="F104" s="137">
        <v>77000</v>
      </c>
      <c r="H104" s="137">
        <v>46800</v>
      </c>
      <c r="J104" s="137">
        <v>1760000</v>
      </c>
      <c r="L104" s="137">
        <v>2200000</v>
      </c>
      <c r="N104" s="137">
        <v>100000</v>
      </c>
    </row>
    <row r="105" spans="2:14">
      <c r="C105">
        <v>1</v>
      </c>
      <c r="D105" t="s">
        <v>123</v>
      </c>
      <c r="E105" t="s">
        <v>278</v>
      </c>
      <c r="F105" s="137">
        <v>192500</v>
      </c>
      <c r="H105" s="137">
        <v>117000</v>
      </c>
      <c r="J105" s="137">
        <v>2310000</v>
      </c>
      <c r="L105" s="137">
        <v>3800000</v>
      </c>
      <c r="N105" s="137">
        <v>150000</v>
      </c>
    </row>
    <row r="106" spans="2:14">
      <c r="C106">
        <v>1</v>
      </c>
      <c r="D106" t="s">
        <v>123</v>
      </c>
      <c r="E106" t="s">
        <v>279</v>
      </c>
      <c r="F106" s="137">
        <v>385000</v>
      </c>
      <c r="H106" s="137">
        <v>234000</v>
      </c>
      <c r="J106" s="137">
        <v>3245000</v>
      </c>
      <c r="L106" s="137">
        <v>4400000</v>
      </c>
      <c r="N106" s="137">
        <v>400000</v>
      </c>
    </row>
    <row r="107" spans="2:14">
      <c r="C107">
        <v>1</v>
      </c>
      <c r="D107" t="s">
        <v>123</v>
      </c>
      <c r="E107" t="s">
        <v>280</v>
      </c>
      <c r="F107" s="137">
        <v>400000</v>
      </c>
      <c r="H107" s="137">
        <v>1350000</v>
      </c>
      <c r="J107" s="137">
        <v>7700000</v>
      </c>
      <c r="L107" s="137">
        <v>5000000</v>
      </c>
      <c r="N107" s="137">
        <v>2100000</v>
      </c>
    </row>
    <row r="108" spans="2:14">
      <c r="C108">
        <v>1</v>
      </c>
      <c r="D108" t="s">
        <v>123</v>
      </c>
      <c r="E108" t="s">
        <v>281</v>
      </c>
      <c r="F108" s="137">
        <v>450000</v>
      </c>
      <c r="H108" s="137">
        <v>2700000</v>
      </c>
      <c r="J108" s="137">
        <v>14300000</v>
      </c>
      <c r="L108" s="137">
        <v>6600000</v>
      </c>
      <c r="N108" s="137">
        <v>3800000</v>
      </c>
    </row>
    <row r="109" spans="2:14">
      <c r="B109" t="s">
        <v>282</v>
      </c>
      <c r="C109">
        <v>1</v>
      </c>
      <c r="D109" t="s">
        <v>283</v>
      </c>
      <c r="E109" t="s">
        <v>284</v>
      </c>
      <c r="F109" s="137">
        <v>3000000</v>
      </c>
      <c r="H109" s="137">
        <v>1870000</v>
      </c>
      <c r="J109" s="137">
        <v>5000000</v>
      </c>
      <c r="L109" s="137">
        <v>3626000</v>
      </c>
      <c r="N109" s="137">
        <v>800000</v>
      </c>
    </row>
    <row r="110" spans="2:14">
      <c r="C110">
        <v>1</v>
      </c>
      <c r="D110" t="s">
        <v>283</v>
      </c>
      <c r="E110" t="s">
        <v>285</v>
      </c>
      <c r="F110" s="137">
        <v>12000000</v>
      </c>
      <c r="H110" s="137">
        <v>1870000</v>
      </c>
      <c r="J110" s="137">
        <v>10000000</v>
      </c>
      <c r="L110" s="137">
        <v>5600000</v>
      </c>
      <c r="N110" s="137">
        <v>1500000</v>
      </c>
    </row>
    <row r="111" spans="2:14">
      <c r="B111" s="141" t="s">
        <v>137</v>
      </c>
      <c r="C111" s="141">
        <v>1</v>
      </c>
      <c r="D111" s="141" t="s">
        <v>286</v>
      </c>
      <c r="E111" s="141" t="s">
        <v>139</v>
      </c>
      <c r="F111" s="138">
        <v>6000000</v>
      </c>
      <c r="G111" s="138"/>
      <c r="H111" s="138">
        <v>3000000</v>
      </c>
      <c r="I111" s="138"/>
      <c r="J111" s="138">
        <v>262500</v>
      </c>
      <c r="K111" s="138"/>
      <c r="L111" s="138">
        <v>6700000</v>
      </c>
      <c r="N111" s="137">
        <v>4500000</v>
      </c>
    </row>
    <row r="112" spans="2:14">
      <c r="B112" t="s">
        <v>287</v>
      </c>
      <c r="C112">
        <v>1</v>
      </c>
      <c r="D112" t="s">
        <v>161</v>
      </c>
      <c r="E112" t="s">
        <v>288</v>
      </c>
      <c r="F112" s="137">
        <v>800</v>
      </c>
      <c r="H112" s="137">
        <v>1200</v>
      </c>
      <c r="J112" s="137">
        <v>800</v>
      </c>
      <c r="L112" s="137">
        <v>3700</v>
      </c>
      <c r="N112" s="137">
        <v>750</v>
      </c>
    </row>
    <row r="113" spans="1:14">
      <c r="C113">
        <v>1</v>
      </c>
      <c r="D113" t="s">
        <v>161</v>
      </c>
      <c r="E113" t="s">
        <v>289</v>
      </c>
      <c r="F113" s="137">
        <v>1000</v>
      </c>
      <c r="H113" s="137">
        <v>1331</v>
      </c>
      <c r="J113" s="137">
        <v>1100</v>
      </c>
      <c r="L113" s="137">
        <v>5700</v>
      </c>
      <c r="N113" s="137">
        <v>1600</v>
      </c>
    </row>
    <row r="114" spans="1:14">
      <c r="C114">
        <v>1</v>
      </c>
      <c r="D114" t="s">
        <v>161</v>
      </c>
      <c r="E114" t="s">
        <v>290</v>
      </c>
      <c r="F114" s="137">
        <v>500</v>
      </c>
      <c r="H114" s="137">
        <v>2010</v>
      </c>
      <c r="J114" s="137">
        <v>800</v>
      </c>
      <c r="L114" s="137">
        <v>900</v>
      </c>
      <c r="N114" s="137">
        <v>400</v>
      </c>
    </row>
    <row r="115" spans="1:14">
      <c r="C115">
        <v>1</v>
      </c>
      <c r="D115" t="s">
        <v>161</v>
      </c>
      <c r="E115" t="s">
        <v>291</v>
      </c>
      <c r="F115" s="137">
        <v>9000</v>
      </c>
      <c r="H115" s="137">
        <v>12000</v>
      </c>
      <c r="J115" s="137">
        <v>9500</v>
      </c>
      <c r="L115" s="137">
        <v>36000</v>
      </c>
      <c r="N115" s="137">
        <v>11000</v>
      </c>
    </row>
    <row r="116" spans="1:14">
      <c r="B116" t="s">
        <v>292</v>
      </c>
      <c r="C116" t="s">
        <v>293</v>
      </c>
      <c r="D116" t="s">
        <v>269</v>
      </c>
      <c r="E116" t="s">
        <v>294</v>
      </c>
      <c r="F116" s="137">
        <v>1500</v>
      </c>
      <c r="H116" s="137">
        <v>8480</v>
      </c>
      <c r="J116" s="137">
        <v>2800</v>
      </c>
      <c r="L116" s="137">
        <v>28000</v>
      </c>
      <c r="N116" s="137">
        <v>11000</v>
      </c>
    </row>
    <row r="117" spans="1:14">
      <c r="C117" t="s">
        <v>293</v>
      </c>
      <c r="D117" t="s">
        <v>269</v>
      </c>
      <c r="E117" t="s">
        <v>295</v>
      </c>
      <c r="F117" s="137">
        <v>1350</v>
      </c>
      <c r="H117" s="137">
        <v>4260</v>
      </c>
      <c r="J117" s="137">
        <v>2100</v>
      </c>
      <c r="L117" s="137">
        <v>24400</v>
      </c>
      <c r="N117" s="137">
        <v>9000</v>
      </c>
    </row>
    <row r="118" spans="1:14">
      <c r="C118" t="s">
        <v>293</v>
      </c>
      <c r="D118" t="s">
        <v>269</v>
      </c>
      <c r="E118" t="s">
        <v>296</v>
      </c>
      <c r="F118" s="137">
        <v>850</v>
      </c>
      <c r="H118" s="137">
        <v>3020</v>
      </c>
      <c r="J118" s="137">
        <v>1900</v>
      </c>
      <c r="L118" s="137">
        <v>21700</v>
      </c>
      <c r="N118" s="137">
        <v>6500</v>
      </c>
    </row>
    <row r="119" spans="1:14">
      <c r="B119" t="s">
        <v>297</v>
      </c>
      <c r="F119" s="137">
        <v>220501297.91013172</v>
      </c>
      <c r="H119" s="137">
        <v>86377301</v>
      </c>
      <c r="J119" s="137">
        <v>140554775</v>
      </c>
      <c r="L119" s="137">
        <v>256539300</v>
      </c>
      <c r="N119" s="137">
        <v>111518850</v>
      </c>
    </row>
    <row r="121" spans="1:14">
      <c r="B121" t="s">
        <v>298</v>
      </c>
    </row>
    <row r="122" spans="1:14">
      <c r="B122" t="s">
        <v>62</v>
      </c>
      <c r="C122" t="s">
        <v>63</v>
      </c>
      <c r="D122" t="s">
        <v>64</v>
      </c>
      <c r="E122" t="s">
        <v>65</v>
      </c>
      <c r="F122" s="137" t="s">
        <v>168</v>
      </c>
      <c r="H122" s="137" t="s">
        <v>168</v>
      </c>
      <c r="J122" s="137" t="s">
        <v>168</v>
      </c>
      <c r="L122" s="137" t="s">
        <v>168</v>
      </c>
      <c r="N122" s="137" t="s">
        <v>168</v>
      </c>
    </row>
    <row r="123" spans="1:14">
      <c r="B123" t="s">
        <v>299</v>
      </c>
      <c r="C123">
        <v>1</v>
      </c>
      <c r="D123" t="s">
        <v>300</v>
      </c>
      <c r="E123" t="s">
        <v>301</v>
      </c>
      <c r="F123" s="137">
        <v>10360000</v>
      </c>
      <c r="H123" s="137">
        <v>12400000</v>
      </c>
      <c r="J123" s="137">
        <v>30000000</v>
      </c>
      <c r="L123" s="137">
        <v>36000000</v>
      </c>
      <c r="N123" s="137">
        <v>1200000</v>
      </c>
    </row>
    <row r="124" spans="1:14">
      <c r="C124">
        <v>1</v>
      </c>
      <c r="D124" t="s">
        <v>300</v>
      </c>
      <c r="E124" t="s">
        <v>302</v>
      </c>
      <c r="F124" s="137">
        <v>5200050</v>
      </c>
      <c r="H124" s="137">
        <v>6000000</v>
      </c>
      <c r="J124" s="137">
        <v>8650000</v>
      </c>
      <c r="L124" s="137">
        <v>22000000</v>
      </c>
      <c r="N124" s="137">
        <v>70000</v>
      </c>
    </row>
    <row r="125" spans="1:14">
      <c r="C125">
        <v>1</v>
      </c>
      <c r="D125" t="s">
        <v>300</v>
      </c>
      <c r="E125" t="s">
        <v>303</v>
      </c>
      <c r="F125" s="137">
        <v>150000</v>
      </c>
      <c r="H125" s="137">
        <v>600000</v>
      </c>
      <c r="J125" s="137">
        <v>1450000</v>
      </c>
      <c r="L125" s="137">
        <v>6500000</v>
      </c>
      <c r="N125" s="137">
        <v>150000</v>
      </c>
    </row>
    <row r="126" spans="1:14">
      <c r="A126" s="141"/>
      <c r="B126" s="141"/>
      <c r="C126" s="141">
        <v>1</v>
      </c>
      <c r="D126" s="141" t="s">
        <v>304</v>
      </c>
      <c r="E126" s="141" t="s">
        <v>305</v>
      </c>
      <c r="F126" s="138">
        <v>1800000</v>
      </c>
      <c r="G126" s="138"/>
      <c r="H126" s="138">
        <v>2000</v>
      </c>
      <c r="I126" s="138"/>
      <c r="J126" s="138">
        <v>2640000</v>
      </c>
      <c r="K126" s="138"/>
      <c r="L126" s="138">
        <v>39700000</v>
      </c>
      <c r="N126" s="137">
        <v>12500000</v>
      </c>
    </row>
    <row r="127" spans="1:14">
      <c r="C127">
        <v>1</v>
      </c>
      <c r="D127" t="s">
        <v>306</v>
      </c>
      <c r="E127" t="s">
        <v>307</v>
      </c>
      <c r="F127" s="137">
        <v>25000</v>
      </c>
      <c r="H127" s="137">
        <v>5000</v>
      </c>
      <c r="J127" s="137">
        <v>1056000</v>
      </c>
      <c r="L127" s="137">
        <v>60600</v>
      </c>
      <c r="N127" s="137">
        <v>10500</v>
      </c>
    </row>
    <row r="128" spans="1:14">
      <c r="C128">
        <v>1</v>
      </c>
      <c r="D128" t="s">
        <v>308</v>
      </c>
      <c r="E128" t="s">
        <v>309</v>
      </c>
      <c r="F128" s="137">
        <v>100</v>
      </c>
      <c r="H128" s="137">
        <v>300</v>
      </c>
      <c r="J128" s="137">
        <v>350</v>
      </c>
      <c r="L128" s="137">
        <v>2500</v>
      </c>
      <c r="N128" s="137">
        <v>300</v>
      </c>
    </row>
    <row r="129" spans="1:17">
      <c r="C129">
        <v>1</v>
      </c>
      <c r="D129" t="s">
        <v>310</v>
      </c>
      <c r="E129" t="s">
        <v>311</v>
      </c>
      <c r="F129" s="137">
        <v>100</v>
      </c>
      <c r="H129" s="137">
        <v>8000</v>
      </c>
      <c r="J129" s="137">
        <v>6800</v>
      </c>
      <c r="L129" s="137">
        <v>51600</v>
      </c>
      <c r="N129" s="137">
        <v>14000</v>
      </c>
    </row>
    <row r="130" spans="1:17">
      <c r="A130" s="141"/>
      <c r="B130" s="141"/>
      <c r="C130" s="141">
        <v>1</v>
      </c>
      <c r="D130" s="141" t="s">
        <v>312</v>
      </c>
      <c r="E130" s="141" t="s">
        <v>313</v>
      </c>
      <c r="F130" s="138">
        <v>300000</v>
      </c>
      <c r="G130" s="138"/>
      <c r="H130" s="138">
        <v>2000</v>
      </c>
      <c r="I130" s="138"/>
      <c r="J130" s="138">
        <v>950</v>
      </c>
      <c r="K130" s="138"/>
      <c r="L130" s="138">
        <v>70559.399999999994</v>
      </c>
      <c r="N130" s="137">
        <v>3500</v>
      </c>
    </row>
    <row r="131" spans="1:17">
      <c r="C131">
        <v>1</v>
      </c>
      <c r="D131" t="s">
        <v>314</v>
      </c>
      <c r="E131" t="s">
        <v>315</v>
      </c>
      <c r="F131" s="137">
        <v>190000</v>
      </c>
      <c r="H131" s="137">
        <v>95000</v>
      </c>
      <c r="J131" s="137">
        <v>285000</v>
      </c>
      <c r="L131" s="137">
        <v>501200</v>
      </c>
      <c r="N131" s="137">
        <v>900000</v>
      </c>
    </row>
    <row r="132" spans="1:17">
      <c r="A132" s="141"/>
      <c r="B132" s="141"/>
      <c r="C132" s="141">
        <v>1</v>
      </c>
      <c r="D132" s="141" t="s">
        <v>110</v>
      </c>
      <c r="E132" s="141" t="s">
        <v>316</v>
      </c>
      <c r="F132" s="138">
        <v>400000</v>
      </c>
      <c r="G132" s="138"/>
      <c r="H132" s="138">
        <v>13500</v>
      </c>
      <c r="I132" s="138"/>
      <c r="J132" s="138">
        <v>392700</v>
      </c>
      <c r="K132" s="138"/>
      <c r="L132" s="138">
        <v>50000</v>
      </c>
      <c r="N132" s="137">
        <v>7500</v>
      </c>
    </row>
    <row r="133" spans="1:17">
      <c r="C133">
        <v>1</v>
      </c>
      <c r="D133" t="s">
        <v>317</v>
      </c>
      <c r="E133" t="s">
        <v>318</v>
      </c>
      <c r="F133" s="137">
        <v>7000000</v>
      </c>
      <c r="H133" s="137">
        <v>300000</v>
      </c>
      <c r="J133" s="137">
        <v>165000</v>
      </c>
      <c r="L133" s="137">
        <v>900000</v>
      </c>
      <c r="N133" s="137">
        <v>130000</v>
      </c>
    </row>
    <row r="134" spans="1:17">
      <c r="A134" s="141"/>
      <c r="B134" s="141"/>
      <c r="C134" s="141">
        <v>1</v>
      </c>
      <c r="D134" s="141" t="s">
        <v>319</v>
      </c>
      <c r="E134" s="141" t="s">
        <v>320</v>
      </c>
      <c r="F134" s="138">
        <v>300000</v>
      </c>
      <c r="G134" s="138"/>
      <c r="H134" s="138">
        <v>5409600</v>
      </c>
      <c r="I134" s="138"/>
      <c r="J134" s="138">
        <v>4620000</v>
      </c>
      <c r="K134" s="138"/>
      <c r="L134" s="138">
        <v>12828000</v>
      </c>
      <c r="M134" s="138"/>
      <c r="N134" s="138">
        <v>2450000</v>
      </c>
      <c r="O134" s="141"/>
      <c r="P134" s="141"/>
      <c r="Q134" s="141"/>
    </row>
    <row r="135" spans="1:17">
      <c r="A135" s="147"/>
      <c r="B135" s="147"/>
      <c r="C135" s="147">
        <v>1</v>
      </c>
      <c r="D135" s="147" t="s">
        <v>321</v>
      </c>
      <c r="E135" s="148" t="s">
        <v>322</v>
      </c>
      <c r="F135" s="147">
        <v>13000</v>
      </c>
      <c r="G135" s="147"/>
      <c r="H135" s="147">
        <v>17125</v>
      </c>
      <c r="I135" s="147"/>
      <c r="J135" s="147">
        <v>6600</v>
      </c>
      <c r="K135" s="147"/>
      <c r="L135" s="147">
        <v>45600</v>
      </c>
      <c r="M135" s="147"/>
      <c r="N135" s="147">
        <v>14800</v>
      </c>
      <c r="O135" s="147"/>
      <c r="P135" s="147"/>
    </row>
    <row r="136" spans="1:17" s="141" customFormat="1">
      <c r="C136" s="141">
        <v>1</v>
      </c>
      <c r="D136" s="141" t="s">
        <v>323</v>
      </c>
      <c r="E136" s="141" t="s">
        <v>324</v>
      </c>
      <c r="F136" s="138">
        <v>35000</v>
      </c>
      <c r="G136" s="138"/>
      <c r="H136" s="138">
        <v>45461</v>
      </c>
      <c r="I136" s="138"/>
      <c r="J136" s="138">
        <v>39600</v>
      </c>
      <c r="K136" s="138"/>
      <c r="L136" s="138">
        <v>120000</v>
      </c>
      <c r="M136" s="138"/>
      <c r="N136" s="138">
        <v>35500</v>
      </c>
    </row>
    <row r="137" spans="1:17" s="141" customFormat="1">
      <c r="C137" s="141">
        <v>1</v>
      </c>
      <c r="D137" s="141" t="s">
        <v>325</v>
      </c>
      <c r="E137" s="141" t="s">
        <v>326</v>
      </c>
      <c r="F137" s="138">
        <v>40000</v>
      </c>
      <c r="G137" s="138"/>
      <c r="H137" s="138">
        <v>45461</v>
      </c>
      <c r="I137" s="138"/>
      <c r="J137" s="138">
        <v>46200</v>
      </c>
      <c r="K137" s="138"/>
      <c r="L137" s="138">
        <v>300000</v>
      </c>
      <c r="M137" s="138"/>
      <c r="N137" s="138">
        <v>35500</v>
      </c>
    </row>
    <row r="138" spans="1:17">
      <c r="C138">
        <v>1</v>
      </c>
      <c r="D138" t="s">
        <v>93</v>
      </c>
      <c r="E138" t="s">
        <v>327</v>
      </c>
      <c r="F138" s="137">
        <v>1650000</v>
      </c>
      <c r="H138" s="137">
        <v>242000</v>
      </c>
      <c r="J138" s="137">
        <v>315000</v>
      </c>
      <c r="L138" s="137">
        <v>1296000</v>
      </c>
      <c r="N138" s="137">
        <v>310500</v>
      </c>
    </row>
    <row r="139" spans="1:17">
      <c r="C139">
        <v>1</v>
      </c>
      <c r="D139" t="s">
        <v>328</v>
      </c>
      <c r="E139" t="s">
        <v>329</v>
      </c>
      <c r="F139" s="137">
        <v>1000000</v>
      </c>
      <c r="H139" s="137">
        <v>530000</v>
      </c>
      <c r="J139" s="137">
        <v>4000000</v>
      </c>
      <c r="L139" s="137">
        <v>450000</v>
      </c>
      <c r="N139" s="137">
        <v>2300000</v>
      </c>
    </row>
    <row r="140" spans="1:17">
      <c r="C140">
        <v>1</v>
      </c>
      <c r="D140" t="s">
        <v>330</v>
      </c>
      <c r="E140" t="s">
        <v>331</v>
      </c>
      <c r="F140" s="137">
        <v>250000</v>
      </c>
      <c r="H140" s="137">
        <v>800000</v>
      </c>
      <c r="J140" s="137">
        <v>1940400</v>
      </c>
      <c r="L140" s="137">
        <v>551000</v>
      </c>
      <c r="N140" s="137">
        <v>380000</v>
      </c>
    </row>
    <row r="141" spans="1:17">
      <c r="B141" t="s">
        <v>332</v>
      </c>
      <c r="F141" s="137">
        <v>28713250</v>
      </c>
      <c r="H141" s="137">
        <v>26515447</v>
      </c>
      <c r="J141" s="137">
        <v>55614600</v>
      </c>
      <c r="L141" s="137">
        <v>121427059.40000001</v>
      </c>
      <c r="N141" s="137">
        <v>20512100</v>
      </c>
    </row>
    <row r="143" spans="1:17">
      <c r="B143" t="s">
        <v>333</v>
      </c>
    </row>
    <row r="144" spans="1:17">
      <c r="B144" t="s">
        <v>62</v>
      </c>
      <c r="C144" t="s">
        <v>63</v>
      </c>
      <c r="D144" t="s">
        <v>64</v>
      </c>
      <c r="E144" t="s">
        <v>65</v>
      </c>
      <c r="F144" s="137" t="s">
        <v>168</v>
      </c>
    </row>
    <row r="145" spans="2:14">
      <c r="B145" t="s">
        <v>334</v>
      </c>
      <c r="C145">
        <v>1</v>
      </c>
      <c r="D145" t="s">
        <v>335</v>
      </c>
      <c r="E145" t="s">
        <v>336</v>
      </c>
      <c r="F145" s="137">
        <v>1500</v>
      </c>
      <c r="H145" s="137">
        <v>2000</v>
      </c>
      <c r="J145" s="137">
        <v>950</v>
      </c>
      <c r="L145" s="137">
        <v>70559</v>
      </c>
      <c r="N145" s="137">
        <v>3500</v>
      </c>
    </row>
    <row r="146" spans="2:14">
      <c r="C146">
        <v>1</v>
      </c>
      <c r="D146" t="s">
        <v>337</v>
      </c>
      <c r="E146" t="s">
        <v>338</v>
      </c>
      <c r="F146" s="137">
        <v>13000</v>
      </c>
      <c r="H146" s="137">
        <v>35000</v>
      </c>
      <c r="J146" s="137">
        <v>43500</v>
      </c>
      <c r="L146" s="137">
        <v>70000</v>
      </c>
      <c r="N146" s="137">
        <v>14000</v>
      </c>
    </row>
    <row r="147" spans="2:14">
      <c r="C147">
        <v>1</v>
      </c>
      <c r="D147" t="s">
        <v>339</v>
      </c>
      <c r="E147" t="s">
        <v>340</v>
      </c>
      <c r="F147" s="137">
        <v>15000</v>
      </c>
      <c r="H147" s="137">
        <v>7900</v>
      </c>
      <c r="J147" s="137">
        <v>4200</v>
      </c>
      <c r="L147" s="137">
        <v>8000</v>
      </c>
      <c r="N147" s="137">
        <v>11500</v>
      </c>
    </row>
    <row r="148" spans="2:14">
      <c r="C148">
        <v>1</v>
      </c>
      <c r="D148" t="s">
        <v>341</v>
      </c>
      <c r="E148" t="s">
        <v>342</v>
      </c>
      <c r="F148" s="137">
        <v>286800</v>
      </c>
      <c r="H148" s="137">
        <v>85000</v>
      </c>
      <c r="J148" s="137">
        <v>85000</v>
      </c>
      <c r="L148" s="137">
        <v>240000</v>
      </c>
      <c r="N148" s="137">
        <v>110000</v>
      </c>
    </row>
    <row r="149" spans="2:14">
      <c r="C149">
        <v>1</v>
      </c>
      <c r="D149" t="s">
        <v>343</v>
      </c>
      <c r="E149" t="s">
        <v>344</v>
      </c>
      <c r="F149" s="137">
        <v>35000</v>
      </c>
      <c r="H149" s="137">
        <v>3000</v>
      </c>
      <c r="J149" s="137">
        <v>17000</v>
      </c>
      <c r="L149" s="137">
        <v>1220000</v>
      </c>
      <c r="N149" s="137">
        <v>1600000</v>
      </c>
    </row>
    <row r="150" spans="2:14">
      <c r="D150" t="s">
        <v>345</v>
      </c>
      <c r="E150" t="s">
        <v>346</v>
      </c>
      <c r="F150" s="137">
        <v>40000</v>
      </c>
      <c r="H150" s="137">
        <v>13000</v>
      </c>
      <c r="J150" s="137">
        <v>5800</v>
      </c>
      <c r="L150" s="137">
        <v>70000</v>
      </c>
      <c r="N150" s="137">
        <v>4800</v>
      </c>
    </row>
    <row r="151" spans="2:14">
      <c r="B151" t="s">
        <v>347</v>
      </c>
      <c r="F151" s="137">
        <v>391300</v>
      </c>
      <c r="H151" s="137">
        <v>145900</v>
      </c>
      <c r="J151" s="137">
        <v>156450</v>
      </c>
      <c r="L151" s="137">
        <v>1678559</v>
      </c>
      <c r="N151" s="137">
        <v>1743800</v>
      </c>
    </row>
    <row r="152" spans="2:14">
      <c r="J152" s="137">
        <v>0</v>
      </c>
      <c r="L152" s="137">
        <v>0</v>
      </c>
      <c r="N152" s="137" t="e">
        <v>#REF!</v>
      </c>
    </row>
    <row r="153" spans="2:14">
      <c r="B153" t="s">
        <v>348</v>
      </c>
      <c r="F153" s="137">
        <v>251162037.56530413</v>
      </c>
      <c r="H153" s="137">
        <v>113263648</v>
      </c>
      <c r="J153" s="137">
        <v>201372725</v>
      </c>
      <c r="L153" s="137">
        <v>386815918.39999998</v>
      </c>
      <c r="N153" s="137">
        <v>134018500</v>
      </c>
    </row>
    <row r="155" spans="2:14">
      <c r="B155" t="s">
        <v>349</v>
      </c>
    </row>
    <row r="157" spans="2:14">
      <c r="B157" t="s">
        <v>350</v>
      </c>
    </row>
    <row r="158" spans="2:14">
      <c r="B158" t="s">
        <v>62</v>
      </c>
      <c r="C158" t="s">
        <v>63</v>
      </c>
      <c r="D158" t="s">
        <v>64</v>
      </c>
      <c r="E158" t="s">
        <v>65</v>
      </c>
      <c r="F158" s="137" t="s">
        <v>168</v>
      </c>
      <c r="H158" s="137" t="s">
        <v>168</v>
      </c>
      <c r="J158" s="137" t="s">
        <v>168</v>
      </c>
      <c r="L158" s="137" t="s">
        <v>168</v>
      </c>
      <c r="N158" s="137" t="s">
        <v>168</v>
      </c>
    </row>
    <row r="159" spans="2:14">
      <c r="C159">
        <v>1</v>
      </c>
      <c r="D159" t="s">
        <v>161</v>
      </c>
      <c r="E159" t="s">
        <v>351</v>
      </c>
      <c r="F159" s="137">
        <v>0</v>
      </c>
      <c r="H159" s="137">
        <v>20212</v>
      </c>
      <c r="J159" s="137">
        <v>200000</v>
      </c>
      <c r="L159" s="137">
        <v>250000</v>
      </c>
      <c r="N159" s="137">
        <v>150000</v>
      </c>
    </row>
    <row r="160" spans="2:14">
      <c r="C160">
        <v>1</v>
      </c>
      <c r="D160" t="s">
        <v>161</v>
      </c>
      <c r="E160" t="s">
        <v>352</v>
      </c>
      <c r="F160" s="137">
        <v>45</v>
      </c>
      <c r="H160" s="137">
        <v>2949</v>
      </c>
      <c r="J160" s="137">
        <v>880</v>
      </c>
      <c r="L160" s="137">
        <v>2500</v>
      </c>
      <c r="N160" s="137">
        <v>350</v>
      </c>
    </row>
    <row r="161" spans="3:14">
      <c r="C161">
        <v>1</v>
      </c>
      <c r="D161" t="s">
        <v>161</v>
      </c>
      <c r="E161" t="s">
        <v>353</v>
      </c>
      <c r="F161" s="137">
        <v>0</v>
      </c>
      <c r="H161" s="137">
        <v>20212</v>
      </c>
      <c r="J161" s="137">
        <v>200000</v>
      </c>
      <c r="L161" s="137">
        <v>250000</v>
      </c>
      <c r="N161" s="137">
        <v>150000</v>
      </c>
    </row>
    <row r="162" spans="3:14">
      <c r="C162">
        <v>1</v>
      </c>
      <c r="D162" t="s">
        <v>161</v>
      </c>
      <c r="E162" t="s">
        <v>354</v>
      </c>
      <c r="F162" s="137">
        <v>35</v>
      </c>
      <c r="H162" s="137">
        <v>259</v>
      </c>
      <c r="J162" s="137">
        <v>2200</v>
      </c>
      <c r="L162" s="137">
        <v>1200</v>
      </c>
      <c r="N162" s="137">
        <v>1800</v>
      </c>
    </row>
    <row r="163" spans="3:14">
      <c r="C163">
        <v>1</v>
      </c>
      <c r="D163" t="s">
        <v>161</v>
      </c>
      <c r="E163" t="s">
        <v>355</v>
      </c>
      <c r="F163" s="137">
        <v>0</v>
      </c>
      <c r="H163" s="137">
        <v>105000</v>
      </c>
      <c r="J163" s="137">
        <v>900000</v>
      </c>
      <c r="L163" s="137">
        <v>1503600</v>
      </c>
      <c r="N163" s="137">
        <v>850000</v>
      </c>
    </row>
    <row r="164" spans="3:14">
      <c r="C164">
        <v>1</v>
      </c>
      <c r="D164" t="s">
        <v>161</v>
      </c>
      <c r="E164" t="s">
        <v>356</v>
      </c>
      <c r="F164" s="137">
        <v>0</v>
      </c>
      <c r="H164" s="137">
        <v>78750</v>
      </c>
      <c r="J164" s="137">
        <v>900000</v>
      </c>
      <c r="L164" s="137">
        <v>1496600</v>
      </c>
      <c r="N164" s="137">
        <v>650000</v>
      </c>
    </row>
    <row r="165" spans="3:14">
      <c r="C165">
        <v>1</v>
      </c>
      <c r="D165" t="s">
        <v>161</v>
      </c>
      <c r="E165" t="s">
        <v>357</v>
      </c>
      <c r="F165" s="137">
        <v>0</v>
      </c>
      <c r="H165" s="137">
        <v>52500</v>
      </c>
      <c r="J165" s="137">
        <v>600000</v>
      </c>
      <c r="L165" s="137">
        <v>1313000</v>
      </c>
      <c r="N165" s="137">
        <v>500000</v>
      </c>
    </row>
    <row r="166" spans="3:14">
      <c r="C166">
        <v>1</v>
      </c>
      <c r="D166" t="s">
        <v>161</v>
      </c>
      <c r="E166" t="s">
        <v>358</v>
      </c>
      <c r="F166" s="137">
        <v>0</v>
      </c>
      <c r="H166" s="137">
        <v>105000</v>
      </c>
      <c r="J166" s="137">
        <v>900000</v>
      </c>
      <c r="L166" s="137">
        <v>1042400</v>
      </c>
      <c r="N166" s="137">
        <v>550000</v>
      </c>
    </row>
    <row r="167" spans="3:14">
      <c r="C167">
        <v>1</v>
      </c>
      <c r="D167" t="s">
        <v>161</v>
      </c>
      <c r="E167" t="s">
        <v>359</v>
      </c>
      <c r="F167" s="137">
        <v>110</v>
      </c>
      <c r="H167" s="137">
        <v>11876</v>
      </c>
      <c r="J167" s="137">
        <v>1650</v>
      </c>
      <c r="L167" s="137">
        <v>3500</v>
      </c>
      <c r="N167" s="137">
        <v>3900</v>
      </c>
    </row>
    <row r="168" spans="3:14">
      <c r="C168">
        <v>1</v>
      </c>
      <c r="D168" t="s">
        <v>161</v>
      </c>
      <c r="E168" t="s">
        <v>360</v>
      </c>
      <c r="F168" s="137">
        <v>0</v>
      </c>
      <c r="H168" s="137">
        <v>115500</v>
      </c>
      <c r="J168" s="137">
        <v>1300000</v>
      </c>
      <c r="L168" s="137">
        <v>1085400</v>
      </c>
      <c r="N168" s="137">
        <v>870000</v>
      </c>
    </row>
    <row r="169" spans="3:14">
      <c r="C169">
        <v>1</v>
      </c>
      <c r="D169" t="s">
        <v>161</v>
      </c>
      <c r="E169" t="s">
        <v>361</v>
      </c>
      <c r="F169" s="137">
        <v>200</v>
      </c>
      <c r="H169" s="137">
        <v>17691</v>
      </c>
      <c r="J169" s="137">
        <v>2200</v>
      </c>
      <c r="L169" s="137">
        <v>4500</v>
      </c>
      <c r="N169" s="137">
        <v>3120</v>
      </c>
    </row>
    <row r="170" spans="3:14">
      <c r="C170">
        <v>1</v>
      </c>
      <c r="D170" t="s">
        <v>161</v>
      </c>
      <c r="E170" t="s">
        <v>362</v>
      </c>
      <c r="F170" s="137">
        <v>0</v>
      </c>
      <c r="H170" s="137">
        <v>152000</v>
      </c>
      <c r="J170" s="137">
        <v>1700000</v>
      </c>
      <c r="L170" s="137">
        <v>1256400</v>
      </c>
      <c r="N170" s="137">
        <v>1300000</v>
      </c>
    </row>
    <row r="171" spans="3:14">
      <c r="C171">
        <v>1</v>
      </c>
      <c r="D171" t="s">
        <v>161</v>
      </c>
      <c r="E171" t="s">
        <v>363</v>
      </c>
      <c r="F171" s="137">
        <v>275</v>
      </c>
      <c r="H171" s="137">
        <v>20639</v>
      </c>
      <c r="J171" s="137">
        <v>2750</v>
      </c>
      <c r="L171" s="137">
        <v>5500</v>
      </c>
      <c r="N171" s="137">
        <v>3380</v>
      </c>
    </row>
    <row r="172" spans="3:14">
      <c r="C172">
        <v>1</v>
      </c>
      <c r="D172" t="s">
        <v>161</v>
      </c>
      <c r="E172" t="s">
        <v>364</v>
      </c>
      <c r="F172" s="137">
        <v>0</v>
      </c>
      <c r="H172" s="137">
        <v>50500</v>
      </c>
      <c r="J172" s="137">
        <v>400000</v>
      </c>
      <c r="L172" s="137">
        <v>450000</v>
      </c>
      <c r="N172" s="137">
        <v>200000</v>
      </c>
    </row>
    <row r="173" spans="3:14">
      <c r="C173">
        <v>1</v>
      </c>
      <c r="D173" t="s">
        <v>161</v>
      </c>
      <c r="E173" t="s">
        <v>365</v>
      </c>
      <c r="F173" s="137">
        <v>0</v>
      </c>
      <c r="H173" s="137">
        <v>105000</v>
      </c>
      <c r="J173" s="137">
        <v>400000</v>
      </c>
      <c r="L173" s="137">
        <v>268380</v>
      </c>
      <c r="N173" s="137">
        <v>500000</v>
      </c>
    </row>
    <row r="174" spans="3:14">
      <c r="C174">
        <v>1</v>
      </c>
      <c r="D174" t="s">
        <v>161</v>
      </c>
      <c r="E174" t="s">
        <v>366</v>
      </c>
      <c r="F174" s="137">
        <v>30000</v>
      </c>
      <c r="H174" s="137">
        <v>3072</v>
      </c>
      <c r="J174" s="137">
        <v>5170</v>
      </c>
      <c r="L174" s="137">
        <v>109800</v>
      </c>
      <c r="N174" s="137">
        <v>2900</v>
      </c>
    </row>
    <row r="175" spans="3:14">
      <c r="C175">
        <v>1</v>
      </c>
      <c r="D175" t="s">
        <v>161</v>
      </c>
      <c r="E175" t="s">
        <v>367</v>
      </c>
      <c r="F175" s="137">
        <v>0</v>
      </c>
      <c r="H175" s="137">
        <v>252000</v>
      </c>
      <c r="J175" s="137">
        <v>900000</v>
      </c>
      <c r="L175" s="137">
        <v>3782000</v>
      </c>
      <c r="N175" s="137">
        <v>500000</v>
      </c>
    </row>
    <row r="176" spans="3:14">
      <c r="C176">
        <v>1</v>
      </c>
      <c r="D176" t="s">
        <v>161</v>
      </c>
      <c r="E176" t="s">
        <v>368</v>
      </c>
      <c r="F176" s="137">
        <v>3500</v>
      </c>
      <c r="H176" s="137">
        <v>4095</v>
      </c>
      <c r="J176" s="137">
        <v>2150</v>
      </c>
      <c r="L176" s="137">
        <v>3411</v>
      </c>
      <c r="N176" s="137">
        <v>1500</v>
      </c>
    </row>
    <row r="177" spans="3:14">
      <c r="C177">
        <v>1</v>
      </c>
      <c r="D177" t="s">
        <v>161</v>
      </c>
      <c r="E177" t="s">
        <v>369</v>
      </c>
      <c r="F177" s="137">
        <v>100</v>
      </c>
      <c r="H177" s="137">
        <v>1966</v>
      </c>
      <c r="J177" s="137">
        <v>780</v>
      </c>
      <c r="L177" s="137">
        <v>1800</v>
      </c>
      <c r="N177" s="137">
        <v>450</v>
      </c>
    </row>
    <row r="178" spans="3:14">
      <c r="C178">
        <v>1</v>
      </c>
      <c r="D178" t="s">
        <v>161</v>
      </c>
      <c r="E178" t="s">
        <v>370</v>
      </c>
      <c r="F178" s="137">
        <v>100</v>
      </c>
      <c r="H178" s="137">
        <v>1966</v>
      </c>
      <c r="J178" s="137">
        <v>650</v>
      </c>
      <c r="L178" s="137">
        <v>900</v>
      </c>
      <c r="N178" s="137">
        <v>200</v>
      </c>
    </row>
    <row r="179" spans="3:14">
      <c r="C179">
        <v>1</v>
      </c>
      <c r="D179" t="s">
        <v>161</v>
      </c>
      <c r="E179" t="s">
        <v>162</v>
      </c>
      <c r="F179" s="137">
        <v>1500</v>
      </c>
      <c r="H179" s="137">
        <v>20475</v>
      </c>
      <c r="J179" s="137">
        <v>12600</v>
      </c>
      <c r="L179" s="137">
        <v>26200</v>
      </c>
      <c r="N179" s="137">
        <v>20700</v>
      </c>
    </row>
    <row r="180" spans="3:14">
      <c r="C180">
        <v>1</v>
      </c>
      <c r="D180" t="s">
        <v>161</v>
      </c>
      <c r="E180" t="s">
        <v>163</v>
      </c>
      <c r="F180" s="137">
        <v>1800</v>
      </c>
      <c r="H180" s="137">
        <v>20475</v>
      </c>
      <c r="J180" s="137">
        <v>12600</v>
      </c>
      <c r="L180" s="137">
        <v>28900</v>
      </c>
      <c r="N180" s="137">
        <v>21500</v>
      </c>
    </row>
    <row r="181" spans="3:14">
      <c r="C181">
        <v>1</v>
      </c>
      <c r="D181" t="s">
        <v>161</v>
      </c>
      <c r="E181" t="s">
        <v>164</v>
      </c>
      <c r="F181" s="137">
        <v>2300</v>
      </c>
      <c r="H181" s="137">
        <v>20475</v>
      </c>
      <c r="J181" s="137">
        <v>15000</v>
      </c>
      <c r="L181" s="137">
        <v>39800</v>
      </c>
      <c r="N181" s="137">
        <v>22500</v>
      </c>
    </row>
    <row r="182" spans="3:14">
      <c r="C182">
        <v>1</v>
      </c>
      <c r="D182" t="s">
        <v>161</v>
      </c>
      <c r="E182" t="s">
        <v>165</v>
      </c>
      <c r="F182" s="137">
        <v>3000</v>
      </c>
      <c r="H182" s="137">
        <v>20475</v>
      </c>
      <c r="J182" s="137">
        <v>32000</v>
      </c>
      <c r="L182" s="137">
        <v>57000</v>
      </c>
      <c r="N182" s="137">
        <v>25500</v>
      </c>
    </row>
    <row r="183" spans="3:14">
      <c r="C183">
        <v>1</v>
      </c>
      <c r="D183" t="s">
        <v>161</v>
      </c>
      <c r="E183" t="s">
        <v>371</v>
      </c>
      <c r="F183" s="137">
        <v>0</v>
      </c>
      <c r="H183" s="137">
        <v>57252</v>
      </c>
      <c r="J183" s="137">
        <v>230000</v>
      </c>
      <c r="L183" s="137">
        <v>453800</v>
      </c>
      <c r="N183" s="137">
        <v>550000</v>
      </c>
    </row>
    <row r="184" spans="3:14">
      <c r="C184">
        <v>1</v>
      </c>
      <c r="D184" t="s">
        <v>161</v>
      </c>
      <c r="E184" t="s">
        <v>372</v>
      </c>
      <c r="F184" s="137">
        <v>0</v>
      </c>
      <c r="H184" s="137">
        <v>84578</v>
      </c>
      <c r="J184" s="137">
        <v>400000</v>
      </c>
      <c r="L184" s="137">
        <v>639830</v>
      </c>
      <c r="N184" s="137">
        <v>700000</v>
      </c>
    </row>
    <row r="185" spans="3:14">
      <c r="C185">
        <v>1</v>
      </c>
      <c r="D185" t="s">
        <v>161</v>
      </c>
      <c r="E185" t="s">
        <v>373</v>
      </c>
      <c r="F185" s="137">
        <v>0</v>
      </c>
      <c r="H185" s="137">
        <v>51188</v>
      </c>
      <c r="J185" s="137">
        <v>350000</v>
      </c>
      <c r="L185" s="137">
        <v>671800</v>
      </c>
      <c r="N185" s="137">
        <v>750000</v>
      </c>
    </row>
    <row r="186" spans="3:14">
      <c r="C186">
        <v>1</v>
      </c>
      <c r="D186" t="s">
        <v>161</v>
      </c>
      <c r="E186" t="s">
        <v>374</v>
      </c>
      <c r="F186" s="137">
        <v>0</v>
      </c>
      <c r="H186" s="137">
        <v>82688</v>
      </c>
      <c r="J186" s="137">
        <v>350000</v>
      </c>
      <c r="L186" s="137">
        <v>341200</v>
      </c>
      <c r="N186" s="137">
        <v>450000</v>
      </c>
    </row>
    <row r="187" spans="3:14">
      <c r="C187">
        <v>1</v>
      </c>
      <c r="D187" t="s">
        <v>161</v>
      </c>
      <c r="E187" t="s">
        <v>375</v>
      </c>
      <c r="F187" s="137">
        <v>0</v>
      </c>
      <c r="H187" s="137">
        <v>22500</v>
      </c>
      <c r="J187" s="137">
        <v>400000</v>
      </c>
      <c r="L187" s="137">
        <v>341200</v>
      </c>
      <c r="N187" s="137">
        <v>380000</v>
      </c>
    </row>
    <row r="188" spans="3:14">
      <c r="C188">
        <v>1</v>
      </c>
      <c r="D188" t="s">
        <v>161</v>
      </c>
      <c r="E188" t="s">
        <v>376</v>
      </c>
      <c r="F188" s="137">
        <v>0</v>
      </c>
      <c r="H188" s="137">
        <v>47775</v>
      </c>
      <c r="J188" s="137">
        <v>400000</v>
      </c>
      <c r="L188" s="137">
        <v>668200</v>
      </c>
      <c r="N188" s="137">
        <v>380000</v>
      </c>
    </row>
    <row r="189" spans="3:14">
      <c r="C189">
        <v>1</v>
      </c>
      <c r="D189" t="s">
        <v>161</v>
      </c>
      <c r="E189" t="s">
        <v>377</v>
      </c>
      <c r="F189" s="137">
        <v>0</v>
      </c>
      <c r="H189" s="137">
        <v>11815</v>
      </c>
      <c r="J189" s="137">
        <v>75000</v>
      </c>
      <c r="L189" s="137">
        <v>376400</v>
      </c>
      <c r="N189" s="137">
        <v>380000</v>
      </c>
    </row>
    <row r="190" spans="3:14">
      <c r="C190">
        <v>1</v>
      </c>
      <c r="D190" t="s">
        <v>161</v>
      </c>
      <c r="E190" t="s">
        <v>378</v>
      </c>
      <c r="F190" s="137">
        <v>0</v>
      </c>
      <c r="H190" s="137">
        <v>110250</v>
      </c>
      <c r="J190" s="137">
        <v>450000</v>
      </c>
      <c r="L190" s="137">
        <v>841000</v>
      </c>
      <c r="N190" s="137">
        <v>900000</v>
      </c>
    </row>
    <row r="191" spans="3:14">
      <c r="C191">
        <v>1</v>
      </c>
      <c r="D191" t="s">
        <v>161</v>
      </c>
      <c r="E191" t="s">
        <v>379</v>
      </c>
      <c r="F191" s="137">
        <v>0</v>
      </c>
      <c r="H191" s="137">
        <v>49875</v>
      </c>
      <c r="J191" s="137">
        <v>400000</v>
      </c>
      <c r="L191" s="137">
        <v>541200</v>
      </c>
      <c r="N191" s="137">
        <v>380000</v>
      </c>
    </row>
    <row r="192" spans="3:14">
      <c r="C192">
        <v>1</v>
      </c>
      <c r="D192" t="s">
        <v>161</v>
      </c>
      <c r="E192" t="s">
        <v>380</v>
      </c>
      <c r="F192" s="137">
        <v>100000</v>
      </c>
      <c r="H192" s="137">
        <v>60165</v>
      </c>
      <c r="J192" s="137">
        <v>50000</v>
      </c>
      <c r="L192" s="137">
        <v>209800</v>
      </c>
      <c r="N192" s="137">
        <v>46800</v>
      </c>
    </row>
    <row r="193" spans="3:14">
      <c r="C193">
        <v>1</v>
      </c>
      <c r="D193" t="s">
        <v>161</v>
      </c>
      <c r="E193" t="s">
        <v>381</v>
      </c>
      <c r="F193" s="137">
        <v>0</v>
      </c>
      <c r="H193" s="137">
        <v>49875</v>
      </c>
      <c r="J193" s="137">
        <v>400000</v>
      </c>
      <c r="L193" s="137">
        <v>541200</v>
      </c>
      <c r="N193" s="137">
        <v>380000</v>
      </c>
    </row>
    <row r="194" spans="3:14">
      <c r="C194">
        <v>1</v>
      </c>
      <c r="D194" t="s">
        <v>161</v>
      </c>
      <c r="E194" t="s">
        <v>382</v>
      </c>
      <c r="F194" s="137">
        <v>150000</v>
      </c>
      <c r="H194" s="137">
        <v>85176</v>
      </c>
      <c r="J194" s="137">
        <v>100000</v>
      </c>
      <c r="L194" s="137">
        <v>209800</v>
      </c>
      <c r="N194" s="137">
        <v>96200</v>
      </c>
    </row>
    <row r="195" spans="3:14">
      <c r="C195">
        <v>1</v>
      </c>
      <c r="D195" t="s">
        <v>161</v>
      </c>
      <c r="E195" t="s">
        <v>383</v>
      </c>
      <c r="F195" s="137">
        <v>0</v>
      </c>
      <c r="H195" s="137">
        <v>49875</v>
      </c>
      <c r="J195" s="137">
        <v>400000</v>
      </c>
      <c r="L195" s="137">
        <v>541200</v>
      </c>
      <c r="N195" s="137">
        <v>380000</v>
      </c>
    </row>
    <row r="196" spans="3:14">
      <c r="C196">
        <v>1</v>
      </c>
      <c r="D196" t="s">
        <v>161</v>
      </c>
      <c r="E196" t="s">
        <v>384</v>
      </c>
      <c r="F196" s="137">
        <v>250000</v>
      </c>
      <c r="H196" s="137">
        <v>63945</v>
      </c>
      <c r="J196" s="137">
        <v>75000</v>
      </c>
      <c r="L196" s="137">
        <v>209800</v>
      </c>
      <c r="N196" s="137">
        <v>72500</v>
      </c>
    </row>
    <row r="197" spans="3:14">
      <c r="C197">
        <v>1</v>
      </c>
      <c r="D197" t="s">
        <v>161</v>
      </c>
      <c r="E197" t="s">
        <v>385</v>
      </c>
      <c r="F197" s="137">
        <v>0</v>
      </c>
      <c r="H197" s="137">
        <v>49875</v>
      </c>
      <c r="J197" s="137">
        <v>400000</v>
      </c>
      <c r="L197" s="137">
        <v>541200</v>
      </c>
      <c r="N197" s="137">
        <v>380000</v>
      </c>
    </row>
    <row r="198" spans="3:14">
      <c r="C198">
        <v>1</v>
      </c>
      <c r="D198" t="s">
        <v>161</v>
      </c>
      <c r="E198" t="s">
        <v>386</v>
      </c>
      <c r="F198" s="137">
        <v>400000</v>
      </c>
      <c r="H198" s="137">
        <v>127764</v>
      </c>
      <c r="J198" s="137">
        <v>150000</v>
      </c>
      <c r="L198" s="137">
        <v>650000</v>
      </c>
      <c r="N198" s="137">
        <v>145000</v>
      </c>
    </row>
    <row r="199" spans="3:14">
      <c r="C199">
        <v>1</v>
      </c>
      <c r="D199" t="s">
        <v>161</v>
      </c>
      <c r="E199" t="s">
        <v>387</v>
      </c>
      <c r="F199" s="137">
        <v>0</v>
      </c>
      <c r="H199" s="137">
        <v>50050</v>
      </c>
      <c r="J199" s="137">
        <v>400000</v>
      </c>
      <c r="L199" s="137">
        <v>541200</v>
      </c>
      <c r="N199" s="137">
        <v>380000</v>
      </c>
    </row>
    <row r="200" spans="3:14">
      <c r="C200">
        <v>1</v>
      </c>
      <c r="D200" t="s">
        <v>161</v>
      </c>
      <c r="E200" t="s">
        <v>388</v>
      </c>
      <c r="F200" s="137">
        <v>450000</v>
      </c>
      <c r="H200" s="137">
        <v>542588</v>
      </c>
      <c r="J200" s="137">
        <v>225000</v>
      </c>
      <c r="L200" s="137">
        <v>750000</v>
      </c>
      <c r="N200" s="137">
        <v>450000</v>
      </c>
    </row>
    <row r="201" spans="3:14">
      <c r="C201">
        <v>1</v>
      </c>
      <c r="D201" t="s">
        <v>161</v>
      </c>
      <c r="E201" t="s">
        <v>389</v>
      </c>
      <c r="F201" s="137">
        <v>0</v>
      </c>
      <c r="H201" s="137">
        <v>50050</v>
      </c>
      <c r="J201" s="137">
        <v>900000</v>
      </c>
      <c r="L201" s="137">
        <v>541200</v>
      </c>
      <c r="N201" s="137">
        <v>400000</v>
      </c>
    </row>
    <row r="202" spans="3:14">
      <c r="C202">
        <v>1</v>
      </c>
      <c r="D202" t="s">
        <v>161</v>
      </c>
      <c r="E202" t="s">
        <v>390</v>
      </c>
      <c r="F202" s="137">
        <v>500000</v>
      </c>
      <c r="H202" s="137">
        <v>127764</v>
      </c>
      <c r="J202" s="137">
        <v>150000</v>
      </c>
      <c r="L202" s="137">
        <v>450000</v>
      </c>
      <c r="N202" s="137">
        <v>320000</v>
      </c>
    </row>
    <row r="203" spans="3:14">
      <c r="C203">
        <v>1</v>
      </c>
      <c r="D203" t="s">
        <v>161</v>
      </c>
      <c r="E203" t="s">
        <v>391</v>
      </c>
      <c r="F203" s="137">
        <v>0</v>
      </c>
      <c r="H203" s="137">
        <v>50050</v>
      </c>
      <c r="J203" s="137">
        <v>900000</v>
      </c>
      <c r="L203" s="137">
        <v>541200</v>
      </c>
      <c r="N203" s="137">
        <v>450000</v>
      </c>
    </row>
    <row r="204" spans="3:14">
      <c r="C204">
        <v>1</v>
      </c>
      <c r="D204" t="s">
        <v>161</v>
      </c>
      <c r="E204" t="s">
        <v>392</v>
      </c>
      <c r="F204" s="137">
        <v>550000</v>
      </c>
      <c r="H204" s="137">
        <v>1115100</v>
      </c>
      <c r="J204" s="137">
        <v>450000</v>
      </c>
      <c r="L204" s="137">
        <v>1950000</v>
      </c>
      <c r="N204" s="137">
        <v>650000</v>
      </c>
    </row>
    <row r="205" spans="3:14">
      <c r="C205">
        <v>1</v>
      </c>
      <c r="D205" t="s">
        <v>161</v>
      </c>
      <c r="E205" t="s">
        <v>393</v>
      </c>
      <c r="F205" s="137">
        <v>150000</v>
      </c>
      <c r="H205" s="137">
        <v>186732</v>
      </c>
      <c r="J205" s="137">
        <v>95000</v>
      </c>
      <c r="L205" s="137">
        <v>244000</v>
      </c>
      <c r="N205" s="137">
        <v>120000</v>
      </c>
    </row>
    <row r="206" spans="3:14">
      <c r="C206">
        <v>1</v>
      </c>
      <c r="D206" t="s">
        <v>161</v>
      </c>
      <c r="E206" t="s">
        <v>394</v>
      </c>
      <c r="F206" s="137">
        <v>150000</v>
      </c>
      <c r="H206" s="137">
        <v>365400</v>
      </c>
      <c r="J206" s="137">
        <v>250000</v>
      </c>
      <c r="L206" s="137">
        <v>316000</v>
      </c>
      <c r="N206" s="137">
        <v>300000</v>
      </c>
    </row>
    <row r="207" spans="3:14">
      <c r="C207">
        <v>1</v>
      </c>
      <c r="D207" t="s">
        <v>161</v>
      </c>
      <c r="E207" t="s">
        <v>395</v>
      </c>
      <c r="F207" s="137">
        <v>150000</v>
      </c>
      <c r="H207" s="137">
        <v>884520</v>
      </c>
      <c r="J207" s="137">
        <v>372000</v>
      </c>
      <c r="L207" s="137">
        <v>416000</v>
      </c>
      <c r="N207" s="137">
        <v>750000</v>
      </c>
    </row>
    <row r="208" spans="3:14">
      <c r="C208">
        <v>1</v>
      </c>
      <c r="D208" t="s">
        <v>161</v>
      </c>
      <c r="E208" t="s">
        <v>396</v>
      </c>
      <c r="F208" s="137">
        <v>150000</v>
      </c>
      <c r="H208" s="137">
        <v>982800</v>
      </c>
      <c r="J208" s="137">
        <v>448000</v>
      </c>
      <c r="L208" s="137">
        <v>488000</v>
      </c>
      <c r="N208" s="137">
        <v>1300000</v>
      </c>
    </row>
    <row r="209" spans="2:14">
      <c r="C209">
        <v>1</v>
      </c>
      <c r="D209" t="s">
        <v>161</v>
      </c>
      <c r="E209" t="s">
        <v>397</v>
      </c>
      <c r="F209" s="137">
        <v>150000</v>
      </c>
      <c r="H209" s="137">
        <v>1162800</v>
      </c>
      <c r="J209" s="137">
        <v>552000</v>
      </c>
      <c r="L209" s="137">
        <v>450000</v>
      </c>
      <c r="N209" s="137">
        <v>2500000</v>
      </c>
    </row>
    <row r="210" spans="2:14">
      <c r="C210">
        <v>1</v>
      </c>
      <c r="D210" t="s">
        <v>398</v>
      </c>
      <c r="E210" t="s">
        <v>399</v>
      </c>
      <c r="F210" s="137">
        <v>350000</v>
      </c>
      <c r="H210" s="137">
        <v>700000</v>
      </c>
      <c r="J210" s="137">
        <v>4050000</v>
      </c>
      <c r="L210" s="137">
        <v>2774800</v>
      </c>
      <c r="N210" s="137">
        <v>4000000</v>
      </c>
    </row>
    <row r="211" spans="2:14">
      <c r="C211">
        <v>1</v>
      </c>
      <c r="D211" t="s">
        <v>400</v>
      </c>
      <c r="E211" t="s">
        <v>401</v>
      </c>
      <c r="F211" s="137">
        <v>30000000</v>
      </c>
      <c r="H211" s="137">
        <v>8450000</v>
      </c>
      <c r="J211" s="137">
        <v>45000000</v>
      </c>
      <c r="L211" s="137">
        <v>39672000</v>
      </c>
      <c r="N211" s="137">
        <v>7400000</v>
      </c>
    </row>
    <row r="212" spans="2:14">
      <c r="C212">
        <v>1</v>
      </c>
      <c r="D212" t="s">
        <v>402</v>
      </c>
      <c r="E212" t="s">
        <v>403</v>
      </c>
      <c r="F212" s="137">
        <v>10000000</v>
      </c>
      <c r="H212" s="137">
        <v>8700000</v>
      </c>
      <c r="J212" s="137">
        <v>30000000</v>
      </c>
      <c r="L212" s="137">
        <v>25056000</v>
      </c>
      <c r="N212" s="137">
        <v>9200000</v>
      </c>
    </row>
    <row r="213" spans="2:14">
      <c r="C213">
        <v>1</v>
      </c>
      <c r="D213" t="s">
        <v>404</v>
      </c>
      <c r="E213" t="s">
        <v>405</v>
      </c>
      <c r="F213" s="137">
        <v>10000000</v>
      </c>
      <c r="H213" s="137">
        <v>8900000</v>
      </c>
      <c r="J213" s="137">
        <v>27000000</v>
      </c>
      <c r="L213" s="137">
        <v>30067200</v>
      </c>
      <c r="N213" s="137">
        <v>13500000</v>
      </c>
    </row>
    <row r="214" spans="2:14">
      <c r="C214">
        <v>1</v>
      </c>
      <c r="D214" t="s">
        <v>406</v>
      </c>
      <c r="E214" t="s">
        <v>407</v>
      </c>
      <c r="F214" s="137">
        <v>400000</v>
      </c>
      <c r="H214" s="137">
        <v>150000</v>
      </c>
      <c r="J214" s="137">
        <v>1300000</v>
      </c>
      <c r="L214" s="137">
        <v>1060000</v>
      </c>
      <c r="N214" s="137">
        <v>35000</v>
      </c>
    </row>
    <row r="215" spans="2:14">
      <c r="C215">
        <v>1</v>
      </c>
      <c r="D215" t="s">
        <v>408</v>
      </c>
      <c r="E215" t="s">
        <v>409</v>
      </c>
      <c r="F215" s="137">
        <v>750000</v>
      </c>
      <c r="H215" s="137">
        <v>300000</v>
      </c>
      <c r="J215" s="137">
        <v>2000000</v>
      </c>
      <c r="L215" s="137">
        <v>2440000</v>
      </c>
      <c r="N215" s="137">
        <v>60000</v>
      </c>
    </row>
    <row r="216" spans="2:14">
      <c r="B216" t="s">
        <v>410</v>
      </c>
      <c r="F216" s="137">
        <v>54692965</v>
      </c>
      <c r="H216" s="137">
        <v>34925537</v>
      </c>
      <c r="J216" s="137">
        <v>127212630</v>
      </c>
      <c r="L216" s="137">
        <v>128518021</v>
      </c>
      <c r="N216" s="137">
        <v>54513300</v>
      </c>
    </row>
    <row r="218" spans="2:14">
      <c r="B218" t="s">
        <v>411</v>
      </c>
    </row>
    <row r="219" spans="2:14">
      <c r="B219" t="s">
        <v>62</v>
      </c>
      <c r="C219" t="s">
        <v>63</v>
      </c>
      <c r="D219" t="s">
        <v>64</v>
      </c>
      <c r="E219" t="s">
        <v>65</v>
      </c>
      <c r="F219" s="137" t="s">
        <v>168</v>
      </c>
      <c r="H219" s="137" t="s">
        <v>168</v>
      </c>
      <c r="J219" s="137" t="s">
        <v>168</v>
      </c>
      <c r="L219" s="137" t="s">
        <v>168</v>
      </c>
      <c r="N219" s="137" t="s">
        <v>168</v>
      </c>
    </row>
    <row r="220" spans="2:14">
      <c r="B220" t="s">
        <v>412</v>
      </c>
      <c r="C220">
        <v>1</v>
      </c>
      <c r="D220" t="s">
        <v>413</v>
      </c>
      <c r="E220" t="s">
        <v>414</v>
      </c>
      <c r="F220" s="137">
        <v>1000000</v>
      </c>
      <c r="H220" s="137">
        <v>7000000</v>
      </c>
      <c r="J220" s="137">
        <v>50000000</v>
      </c>
      <c r="L220" s="137">
        <v>25600000</v>
      </c>
      <c r="N220" s="137">
        <v>9000000</v>
      </c>
    </row>
    <row r="221" spans="2:14">
      <c r="B221" t="s">
        <v>415</v>
      </c>
      <c r="F221" s="137">
        <v>1000000</v>
      </c>
      <c r="H221" s="137">
        <v>7000000</v>
      </c>
      <c r="J221" s="137">
        <v>50000000</v>
      </c>
      <c r="L221" s="137">
        <v>25600000</v>
      </c>
      <c r="N221" s="137">
        <v>9000000</v>
      </c>
    </row>
    <row r="223" spans="2:14">
      <c r="B223" t="s">
        <v>416</v>
      </c>
      <c r="F223" s="137">
        <v>55692965</v>
      </c>
      <c r="H223" s="137">
        <v>41925537</v>
      </c>
      <c r="J223" s="137">
        <v>177212630</v>
      </c>
      <c r="L223" s="137">
        <v>154118021</v>
      </c>
      <c r="N223" s="137">
        <v>63513300</v>
      </c>
    </row>
    <row r="226" spans="2:14">
      <c r="B226" t="s">
        <v>417</v>
      </c>
      <c r="F226" s="137">
        <v>306855002.56530416</v>
      </c>
      <c r="H226" s="137">
        <v>155189185</v>
      </c>
      <c r="J226" s="137">
        <v>378585355</v>
      </c>
      <c r="L226" s="137">
        <v>540933939.39999998</v>
      </c>
      <c r="N226" s="137">
        <v>197531800</v>
      </c>
    </row>
    <row r="228" spans="2:14">
      <c r="B228" t="s">
        <v>418</v>
      </c>
      <c r="E228" t="s">
        <v>419</v>
      </c>
    </row>
    <row r="229" spans="2:14">
      <c r="B229" t="s">
        <v>420</v>
      </c>
    </row>
    <row r="230" spans="2:14">
      <c r="B230" t="s">
        <v>421</v>
      </c>
      <c r="E230">
        <v>12581780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
  <sheetViews>
    <sheetView topLeftCell="A10" workbookViewId="0">
      <selection activeCell="D25" sqref="D25"/>
    </sheetView>
  </sheetViews>
  <sheetFormatPr baseColWidth="10" defaultColWidth="9.1796875" defaultRowHeight="14.5"/>
  <cols>
    <col min="1" max="1" width="11.453125" customWidth="1"/>
    <col min="2" max="2" width="20.1796875" customWidth="1"/>
    <col min="3" max="256" width="11.453125" customWidth="1"/>
  </cols>
  <sheetData>
    <row r="1" spans="1:7">
      <c r="A1" s="379" t="s">
        <v>422</v>
      </c>
      <c r="B1" s="379"/>
      <c r="C1" s="379"/>
      <c r="D1" s="379"/>
      <c r="E1" s="379"/>
      <c r="F1" s="379"/>
      <c r="G1" s="379"/>
    </row>
    <row r="2" spans="1:7" ht="42">
      <c r="A2" s="379" t="s">
        <v>62</v>
      </c>
      <c r="B2" s="379"/>
      <c r="C2" s="173" t="s">
        <v>63</v>
      </c>
      <c r="D2" s="173" t="s">
        <v>64</v>
      </c>
      <c r="E2" s="245" t="s">
        <v>65</v>
      </c>
      <c r="F2" s="174" t="s">
        <v>66</v>
      </c>
      <c r="G2" s="174" t="s">
        <v>67</v>
      </c>
    </row>
    <row r="3" spans="1:7">
      <c r="A3" s="245"/>
      <c r="B3" s="175" t="s">
        <v>423</v>
      </c>
      <c r="C3" s="173"/>
      <c r="D3" s="173"/>
      <c r="E3" s="245"/>
      <c r="F3" s="174"/>
      <c r="G3" s="174"/>
    </row>
    <row r="4" spans="1:7">
      <c r="A4" s="176" t="s">
        <v>424</v>
      </c>
      <c r="B4" s="175" t="s">
        <v>425</v>
      </c>
      <c r="C4" s="176"/>
      <c r="D4" s="176"/>
      <c r="E4" s="176"/>
      <c r="F4" s="176"/>
      <c r="G4" s="176"/>
    </row>
    <row r="5" spans="1:7" ht="300">
      <c r="A5" s="177">
        <v>2.1</v>
      </c>
      <c r="B5" s="178" t="s">
        <v>426</v>
      </c>
      <c r="C5" s="179">
        <v>1</v>
      </c>
      <c r="D5" s="177" t="s">
        <v>427</v>
      </c>
      <c r="E5" s="180" t="s">
        <v>428</v>
      </c>
      <c r="F5" s="181"/>
      <c r="G5" s="181"/>
    </row>
    <row r="6" spans="1:7" ht="300">
      <c r="A6" s="182" t="s">
        <v>429</v>
      </c>
      <c r="B6" s="178" t="s">
        <v>430</v>
      </c>
      <c r="C6" s="179">
        <v>1</v>
      </c>
      <c r="D6" s="177" t="s">
        <v>427</v>
      </c>
      <c r="E6" s="180" t="s">
        <v>431</v>
      </c>
      <c r="F6" s="181"/>
      <c r="G6" s="181"/>
    </row>
    <row r="7" spans="1:7" ht="409.5">
      <c r="A7" s="183" t="s">
        <v>429</v>
      </c>
      <c r="B7" s="178" t="s">
        <v>432</v>
      </c>
      <c r="C7" s="179">
        <v>1</v>
      </c>
      <c r="D7" s="177" t="s">
        <v>433</v>
      </c>
      <c r="E7" s="180" t="s">
        <v>434</v>
      </c>
      <c r="F7" s="181"/>
      <c r="G7" s="181"/>
    </row>
    <row r="8" spans="1:7" ht="80">
      <c r="A8" s="177">
        <v>2.2000000000000002</v>
      </c>
      <c r="B8" s="178" t="s">
        <v>435</v>
      </c>
      <c r="C8" s="179">
        <v>1</v>
      </c>
      <c r="D8" s="177" t="s">
        <v>436</v>
      </c>
      <c r="E8" s="180" t="s">
        <v>437</v>
      </c>
      <c r="F8" s="181"/>
      <c r="G8" s="181"/>
    </row>
    <row r="9" spans="1:7" ht="100">
      <c r="A9" s="177">
        <v>2.2999999999999998</v>
      </c>
      <c r="B9" s="178" t="s">
        <v>438</v>
      </c>
      <c r="C9" s="184">
        <v>1</v>
      </c>
      <c r="D9" s="177" t="s">
        <v>439</v>
      </c>
      <c r="E9" s="180" t="s">
        <v>440</v>
      </c>
      <c r="F9" s="181"/>
      <c r="G9" s="181"/>
    </row>
    <row r="10" spans="1:7" ht="41.5">
      <c r="A10" s="176"/>
      <c r="B10" s="175" t="s">
        <v>441</v>
      </c>
      <c r="C10" s="176"/>
      <c r="D10" s="176"/>
      <c r="E10" s="176"/>
      <c r="F10" s="176"/>
      <c r="G10" s="176"/>
    </row>
    <row r="11" spans="1:7">
      <c r="A11" s="181">
        <v>1</v>
      </c>
      <c r="B11" s="185" t="s">
        <v>351</v>
      </c>
      <c r="C11" s="184">
        <v>1</v>
      </c>
      <c r="D11" s="186" t="s">
        <v>161</v>
      </c>
      <c r="E11" s="181"/>
      <c r="F11" s="181"/>
      <c r="G11" s="181"/>
    </row>
    <row r="12" spans="1:7">
      <c r="A12" s="181">
        <f t="shared" ref="A12:A50" si="0">+A11+1</f>
        <v>2</v>
      </c>
      <c r="B12" s="185" t="s">
        <v>352</v>
      </c>
      <c r="C12" s="184">
        <v>1</v>
      </c>
      <c r="D12" s="186" t="s">
        <v>161</v>
      </c>
      <c r="E12" s="181"/>
      <c r="F12" s="181"/>
      <c r="G12" s="181"/>
    </row>
    <row r="13" spans="1:7">
      <c r="A13" s="181">
        <f t="shared" si="0"/>
        <v>3</v>
      </c>
      <c r="B13" s="185" t="s">
        <v>353</v>
      </c>
      <c r="C13" s="184">
        <v>1</v>
      </c>
      <c r="D13" s="186" t="s">
        <v>161</v>
      </c>
      <c r="E13" s="181"/>
      <c r="F13" s="181"/>
      <c r="G13" s="181"/>
    </row>
    <row r="14" spans="1:7">
      <c r="A14" s="181">
        <f t="shared" si="0"/>
        <v>4</v>
      </c>
      <c r="B14" s="185" t="s">
        <v>354</v>
      </c>
      <c r="C14" s="184">
        <v>1</v>
      </c>
      <c r="D14" s="186" t="s">
        <v>161</v>
      </c>
      <c r="E14" s="181"/>
      <c r="F14" s="181"/>
      <c r="G14" s="181"/>
    </row>
    <row r="15" spans="1:7" ht="20">
      <c r="A15" s="181">
        <f t="shared" si="0"/>
        <v>5</v>
      </c>
      <c r="B15" s="185" t="s">
        <v>355</v>
      </c>
      <c r="C15" s="184">
        <v>1</v>
      </c>
      <c r="D15" s="186" t="s">
        <v>161</v>
      </c>
      <c r="E15" s="181"/>
      <c r="F15" s="181"/>
      <c r="G15" s="181"/>
    </row>
    <row r="16" spans="1:7" ht="20">
      <c r="A16" s="181">
        <f t="shared" si="0"/>
        <v>6</v>
      </c>
      <c r="B16" s="185" t="s">
        <v>356</v>
      </c>
      <c r="C16" s="184">
        <v>1</v>
      </c>
      <c r="D16" s="186" t="s">
        <v>161</v>
      </c>
      <c r="E16" s="181"/>
      <c r="F16" s="181"/>
      <c r="G16" s="181"/>
    </row>
    <row r="17" spans="1:7" ht="20">
      <c r="A17" s="181">
        <f t="shared" si="0"/>
        <v>7</v>
      </c>
      <c r="B17" s="185" t="s">
        <v>357</v>
      </c>
      <c r="C17" s="184">
        <v>1</v>
      </c>
      <c r="D17" s="186" t="s">
        <v>161</v>
      </c>
      <c r="E17" s="181"/>
      <c r="F17" s="181"/>
      <c r="G17" s="181"/>
    </row>
    <row r="18" spans="1:7">
      <c r="A18" s="181">
        <f t="shared" si="0"/>
        <v>8</v>
      </c>
      <c r="B18" s="185" t="s">
        <v>358</v>
      </c>
      <c r="C18" s="184">
        <v>1</v>
      </c>
      <c r="D18" s="186" t="s">
        <v>161</v>
      </c>
      <c r="E18" s="181"/>
      <c r="F18" s="181"/>
      <c r="G18" s="181"/>
    </row>
    <row r="19" spans="1:7" ht="20">
      <c r="A19" s="181">
        <f t="shared" si="0"/>
        <v>9</v>
      </c>
      <c r="B19" s="185" t="s">
        <v>359</v>
      </c>
      <c r="C19" s="184">
        <v>1</v>
      </c>
      <c r="D19" s="186" t="s">
        <v>161</v>
      </c>
      <c r="E19" s="181"/>
      <c r="F19" s="181"/>
      <c r="G19" s="181"/>
    </row>
    <row r="20" spans="1:7">
      <c r="A20" s="181">
        <f t="shared" si="0"/>
        <v>10</v>
      </c>
      <c r="B20" s="185" t="s">
        <v>360</v>
      </c>
      <c r="C20" s="184">
        <v>1</v>
      </c>
      <c r="D20" s="186" t="s">
        <v>161</v>
      </c>
      <c r="E20" s="181"/>
      <c r="F20" s="181"/>
      <c r="G20" s="181"/>
    </row>
    <row r="21" spans="1:7" ht="20">
      <c r="A21" s="181">
        <f t="shared" si="0"/>
        <v>11</v>
      </c>
      <c r="B21" s="185" t="s">
        <v>361</v>
      </c>
      <c r="C21" s="184">
        <v>1</v>
      </c>
      <c r="D21" s="186" t="s">
        <v>161</v>
      </c>
      <c r="E21" s="181"/>
      <c r="F21" s="181"/>
      <c r="G21" s="181"/>
    </row>
    <row r="22" spans="1:7">
      <c r="A22" s="181">
        <f t="shared" si="0"/>
        <v>12</v>
      </c>
      <c r="B22" s="185" t="s">
        <v>362</v>
      </c>
      <c r="C22" s="184">
        <v>1</v>
      </c>
      <c r="D22" s="186" t="s">
        <v>161</v>
      </c>
      <c r="E22" s="181"/>
      <c r="F22" s="181"/>
      <c r="G22" s="181"/>
    </row>
    <row r="23" spans="1:7" ht="20">
      <c r="A23" s="181">
        <f t="shared" si="0"/>
        <v>13</v>
      </c>
      <c r="B23" s="185" t="s">
        <v>363</v>
      </c>
      <c r="C23" s="184">
        <v>1</v>
      </c>
      <c r="D23" s="186" t="s">
        <v>161</v>
      </c>
      <c r="E23" s="181"/>
      <c r="F23" s="181"/>
      <c r="G23" s="181"/>
    </row>
    <row r="24" spans="1:7" ht="20">
      <c r="A24" s="181">
        <f t="shared" si="0"/>
        <v>14</v>
      </c>
      <c r="B24" s="185" t="s">
        <v>364</v>
      </c>
      <c r="C24" s="184">
        <v>1</v>
      </c>
      <c r="D24" s="186" t="s">
        <v>161</v>
      </c>
      <c r="E24" s="181"/>
      <c r="F24" s="181"/>
      <c r="G24" s="181"/>
    </row>
    <row r="25" spans="1:7">
      <c r="A25" s="181">
        <f t="shared" si="0"/>
        <v>15</v>
      </c>
      <c r="B25" s="185" t="s">
        <v>368</v>
      </c>
      <c r="C25" s="184">
        <v>1</v>
      </c>
      <c r="D25" s="186" t="s">
        <v>161</v>
      </c>
      <c r="E25" s="181"/>
      <c r="F25" s="181"/>
      <c r="G25" s="181"/>
    </row>
    <row r="26" spans="1:7" ht="20">
      <c r="A26" s="181">
        <f t="shared" si="0"/>
        <v>16</v>
      </c>
      <c r="B26" s="185" t="s">
        <v>442</v>
      </c>
      <c r="C26" s="184">
        <v>1</v>
      </c>
      <c r="D26" s="186" t="s">
        <v>161</v>
      </c>
      <c r="E26" s="181"/>
      <c r="F26" s="181"/>
      <c r="G26" s="181"/>
    </row>
    <row r="27" spans="1:7" ht="30">
      <c r="A27" s="181">
        <f t="shared" si="0"/>
        <v>17</v>
      </c>
      <c r="B27" s="185" t="s">
        <v>443</v>
      </c>
      <c r="C27" s="184">
        <v>1</v>
      </c>
      <c r="D27" s="186" t="s">
        <v>161</v>
      </c>
      <c r="E27" s="181"/>
      <c r="F27" s="181"/>
      <c r="G27" s="181"/>
    </row>
    <row r="28" spans="1:7" ht="30">
      <c r="A28" s="181">
        <f t="shared" si="0"/>
        <v>18</v>
      </c>
      <c r="B28" s="187" t="s">
        <v>443</v>
      </c>
      <c r="C28" s="184">
        <v>1</v>
      </c>
      <c r="D28" s="186" t="s">
        <v>161</v>
      </c>
      <c r="E28" s="181"/>
      <c r="F28" s="181"/>
      <c r="G28" s="181"/>
    </row>
    <row r="29" spans="1:7" ht="30">
      <c r="A29" s="181">
        <f t="shared" si="0"/>
        <v>19</v>
      </c>
      <c r="B29" s="187" t="s">
        <v>444</v>
      </c>
      <c r="C29" s="184">
        <v>1</v>
      </c>
      <c r="D29" s="186" t="s">
        <v>161</v>
      </c>
      <c r="E29" s="181"/>
      <c r="F29" s="181"/>
      <c r="G29" s="181"/>
    </row>
    <row r="30" spans="1:7">
      <c r="A30" s="181">
        <f t="shared" si="0"/>
        <v>20</v>
      </c>
      <c r="B30" s="187" t="s">
        <v>445</v>
      </c>
      <c r="C30" s="184">
        <v>1</v>
      </c>
      <c r="D30" s="186" t="s">
        <v>161</v>
      </c>
      <c r="E30" s="181"/>
      <c r="F30" s="181"/>
      <c r="G30" s="181"/>
    </row>
    <row r="31" spans="1:7" ht="20">
      <c r="A31" s="181">
        <f t="shared" si="0"/>
        <v>21</v>
      </c>
      <c r="B31" s="187" t="s">
        <v>446</v>
      </c>
      <c r="C31" s="184">
        <v>1</v>
      </c>
      <c r="D31" s="186" t="s">
        <v>161</v>
      </c>
      <c r="E31" s="181"/>
      <c r="F31" s="181"/>
      <c r="G31" s="181"/>
    </row>
    <row r="32" spans="1:7" ht="20">
      <c r="A32" s="181">
        <f t="shared" si="0"/>
        <v>22</v>
      </c>
      <c r="B32" s="185" t="s">
        <v>379</v>
      </c>
      <c r="C32" s="184">
        <v>1</v>
      </c>
      <c r="D32" s="186" t="s">
        <v>161</v>
      </c>
      <c r="E32" s="181"/>
      <c r="F32" s="181"/>
      <c r="G32" s="181"/>
    </row>
    <row r="33" spans="1:7" ht="20">
      <c r="A33" s="181">
        <f t="shared" si="0"/>
        <v>23</v>
      </c>
      <c r="B33" s="185" t="s">
        <v>380</v>
      </c>
      <c r="C33" s="184">
        <v>1</v>
      </c>
      <c r="D33" s="186" t="s">
        <v>161</v>
      </c>
      <c r="E33" s="181"/>
      <c r="F33" s="181"/>
      <c r="G33" s="181"/>
    </row>
    <row r="34" spans="1:7" ht="20">
      <c r="A34" s="181">
        <f t="shared" si="0"/>
        <v>24</v>
      </c>
      <c r="B34" s="185" t="s">
        <v>381</v>
      </c>
      <c r="C34" s="184">
        <v>1</v>
      </c>
      <c r="D34" s="186" t="s">
        <v>161</v>
      </c>
      <c r="E34" s="181"/>
      <c r="F34" s="181"/>
      <c r="G34" s="181"/>
    </row>
    <row r="35" spans="1:7" ht="20">
      <c r="A35" s="181">
        <f t="shared" si="0"/>
        <v>25</v>
      </c>
      <c r="B35" s="185" t="s">
        <v>382</v>
      </c>
      <c r="C35" s="184">
        <v>1</v>
      </c>
      <c r="D35" s="186" t="s">
        <v>161</v>
      </c>
      <c r="E35" s="181"/>
      <c r="F35" s="181"/>
      <c r="G35" s="181"/>
    </row>
    <row r="36" spans="1:7" ht="20">
      <c r="A36" s="181">
        <f t="shared" si="0"/>
        <v>26</v>
      </c>
      <c r="B36" s="185" t="s">
        <v>383</v>
      </c>
      <c r="C36" s="184">
        <v>1</v>
      </c>
      <c r="D36" s="186" t="s">
        <v>161</v>
      </c>
      <c r="E36" s="181"/>
      <c r="F36" s="181"/>
      <c r="G36" s="181"/>
    </row>
    <row r="37" spans="1:7" ht="20">
      <c r="A37" s="181">
        <f t="shared" si="0"/>
        <v>27</v>
      </c>
      <c r="B37" s="185" t="s">
        <v>384</v>
      </c>
      <c r="C37" s="184">
        <v>1</v>
      </c>
      <c r="D37" s="186" t="s">
        <v>161</v>
      </c>
      <c r="E37" s="181"/>
      <c r="F37" s="181"/>
      <c r="G37" s="181"/>
    </row>
    <row r="38" spans="1:7" ht="20">
      <c r="A38" s="181">
        <f t="shared" si="0"/>
        <v>28</v>
      </c>
      <c r="B38" s="185" t="s">
        <v>385</v>
      </c>
      <c r="C38" s="184">
        <v>1</v>
      </c>
      <c r="D38" s="186" t="s">
        <v>161</v>
      </c>
      <c r="E38" s="181"/>
      <c r="F38" s="181"/>
      <c r="G38" s="181"/>
    </row>
    <row r="39" spans="1:7" ht="20">
      <c r="A39" s="181">
        <f t="shared" si="0"/>
        <v>29</v>
      </c>
      <c r="B39" s="185" t="s">
        <v>386</v>
      </c>
      <c r="C39" s="184">
        <v>1</v>
      </c>
      <c r="D39" s="186" t="s">
        <v>161</v>
      </c>
      <c r="E39" s="181"/>
      <c r="F39" s="181"/>
      <c r="G39" s="181"/>
    </row>
    <row r="40" spans="1:7" ht="20">
      <c r="A40" s="181">
        <f t="shared" si="0"/>
        <v>30</v>
      </c>
      <c r="B40" s="185" t="s">
        <v>387</v>
      </c>
      <c r="C40" s="184">
        <v>1</v>
      </c>
      <c r="D40" s="186" t="s">
        <v>161</v>
      </c>
      <c r="E40" s="181"/>
      <c r="F40" s="181"/>
      <c r="G40" s="181"/>
    </row>
    <row r="41" spans="1:7" ht="20">
      <c r="A41" s="181">
        <f t="shared" si="0"/>
        <v>31</v>
      </c>
      <c r="B41" s="185" t="s">
        <v>388</v>
      </c>
      <c r="C41" s="184">
        <v>1</v>
      </c>
      <c r="D41" s="186" t="s">
        <v>161</v>
      </c>
      <c r="E41" s="181"/>
      <c r="F41" s="181"/>
      <c r="G41" s="181"/>
    </row>
    <row r="42" spans="1:7" ht="20">
      <c r="A42" s="181">
        <f t="shared" si="0"/>
        <v>32</v>
      </c>
      <c r="B42" s="185" t="s">
        <v>389</v>
      </c>
      <c r="C42" s="184">
        <v>1</v>
      </c>
      <c r="D42" s="186" t="s">
        <v>161</v>
      </c>
      <c r="E42" s="181"/>
      <c r="F42" s="181"/>
      <c r="G42" s="181"/>
    </row>
    <row r="43" spans="1:7" ht="20">
      <c r="A43" s="181">
        <f t="shared" si="0"/>
        <v>33</v>
      </c>
      <c r="B43" s="185" t="s">
        <v>390</v>
      </c>
      <c r="C43" s="184">
        <v>1</v>
      </c>
      <c r="D43" s="186" t="s">
        <v>161</v>
      </c>
      <c r="E43" s="181"/>
      <c r="F43" s="181"/>
      <c r="G43" s="181"/>
    </row>
    <row r="44" spans="1:7" ht="20">
      <c r="A44" s="181">
        <f t="shared" si="0"/>
        <v>34</v>
      </c>
      <c r="B44" s="185" t="s">
        <v>391</v>
      </c>
      <c r="C44" s="184">
        <v>1</v>
      </c>
      <c r="D44" s="186" t="s">
        <v>161</v>
      </c>
      <c r="E44" s="181"/>
      <c r="F44" s="181"/>
      <c r="G44" s="181"/>
    </row>
    <row r="45" spans="1:7" ht="20">
      <c r="A45" s="181">
        <f t="shared" si="0"/>
        <v>35</v>
      </c>
      <c r="B45" s="185" t="s">
        <v>392</v>
      </c>
      <c r="C45" s="184">
        <v>1</v>
      </c>
      <c r="D45" s="186" t="s">
        <v>161</v>
      </c>
      <c r="E45" s="181"/>
      <c r="F45" s="181"/>
      <c r="G45" s="181"/>
    </row>
    <row r="46" spans="1:7" ht="20">
      <c r="A46" s="181">
        <f t="shared" si="0"/>
        <v>36</v>
      </c>
      <c r="B46" s="185" t="s">
        <v>393</v>
      </c>
      <c r="C46" s="184">
        <v>1</v>
      </c>
      <c r="D46" s="186" t="s">
        <v>161</v>
      </c>
      <c r="E46" s="181"/>
      <c r="F46" s="181"/>
      <c r="G46" s="181"/>
    </row>
    <row r="47" spans="1:7" ht="20">
      <c r="A47" s="181">
        <f t="shared" si="0"/>
        <v>37</v>
      </c>
      <c r="B47" s="185" t="s">
        <v>394</v>
      </c>
      <c r="C47" s="184">
        <v>1</v>
      </c>
      <c r="D47" s="186" t="s">
        <v>161</v>
      </c>
      <c r="E47" s="181"/>
      <c r="F47" s="181"/>
      <c r="G47" s="181"/>
    </row>
    <row r="48" spans="1:7" ht="20">
      <c r="A48" s="181">
        <f t="shared" si="0"/>
        <v>38</v>
      </c>
      <c r="B48" s="185" t="s">
        <v>395</v>
      </c>
      <c r="C48" s="184">
        <v>1</v>
      </c>
      <c r="D48" s="186" t="s">
        <v>161</v>
      </c>
      <c r="E48" s="181"/>
      <c r="F48" s="181"/>
      <c r="G48" s="181"/>
    </row>
    <row r="49" spans="1:7" ht="20">
      <c r="A49" s="181">
        <f t="shared" si="0"/>
        <v>39</v>
      </c>
      <c r="B49" s="185" t="s">
        <v>396</v>
      </c>
      <c r="C49" s="184">
        <v>1</v>
      </c>
      <c r="D49" s="186" t="s">
        <v>161</v>
      </c>
      <c r="E49" s="181"/>
      <c r="F49" s="181"/>
      <c r="G49" s="181"/>
    </row>
    <row r="50" spans="1:7" ht="20">
      <c r="A50" s="181">
        <f t="shared" si="0"/>
        <v>40</v>
      </c>
      <c r="B50" s="185" t="s">
        <v>397</v>
      </c>
      <c r="C50" s="184">
        <v>1</v>
      </c>
      <c r="D50" s="186" t="s">
        <v>161</v>
      </c>
      <c r="E50" s="181"/>
      <c r="F50" s="181"/>
      <c r="G50" s="181"/>
    </row>
    <row r="51" spans="1:7">
      <c r="A51" s="176"/>
      <c r="B51" s="175" t="s">
        <v>447</v>
      </c>
      <c r="C51" s="176"/>
      <c r="D51" s="176"/>
      <c r="E51" s="176"/>
      <c r="F51" s="176"/>
      <c r="G51" s="176"/>
    </row>
    <row r="52" spans="1:7" ht="31.5">
      <c r="A52" s="188">
        <v>4</v>
      </c>
      <c r="B52" s="189" t="s">
        <v>448</v>
      </c>
      <c r="C52" s="184">
        <v>3</v>
      </c>
      <c r="D52" s="186" t="s">
        <v>449</v>
      </c>
      <c r="E52" s="188" t="s">
        <v>450</v>
      </c>
      <c r="F52" s="181"/>
      <c r="G52" s="181"/>
    </row>
    <row r="53" spans="1:7">
      <c r="A53" s="176"/>
      <c r="B53" s="190" t="s">
        <v>451</v>
      </c>
      <c r="C53" s="176"/>
      <c r="D53" s="176"/>
      <c r="E53" s="176"/>
      <c r="F53" s="176"/>
      <c r="G53" s="176"/>
    </row>
    <row r="54" spans="1:7">
      <c r="A54" s="181" t="s">
        <v>452</v>
      </c>
      <c r="B54" s="185" t="s">
        <v>453</v>
      </c>
      <c r="C54" s="184">
        <v>1</v>
      </c>
      <c r="D54" s="186" t="s">
        <v>454</v>
      </c>
      <c r="E54" s="181" t="s">
        <v>455</v>
      </c>
      <c r="F54" s="181"/>
      <c r="G54" s="181"/>
    </row>
    <row r="55" spans="1:7" ht="261.5">
      <c r="A55" s="181" t="s">
        <v>456</v>
      </c>
      <c r="B55" s="185" t="s">
        <v>457</v>
      </c>
      <c r="C55" s="179">
        <v>1</v>
      </c>
      <c r="D55" s="186" t="s">
        <v>449</v>
      </c>
      <c r="E55" s="191" t="s">
        <v>458</v>
      </c>
      <c r="F55" s="181"/>
      <c r="G55" s="181"/>
    </row>
    <row r="56" spans="1:7" ht="41.5">
      <c r="A56" s="181" t="s">
        <v>459</v>
      </c>
      <c r="B56" s="185" t="s">
        <v>460</v>
      </c>
      <c r="C56" s="184">
        <v>1</v>
      </c>
      <c r="D56" s="186" t="s">
        <v>461</v>
      </c>
      <c r="E56" s="191" t="s">
        <v>462</v>
      </c>
      <c r="F56" s="181"/>
      <c r="G56" s="181"/>
    </row>
    <row r="57" spans="1:7" ht="30">
      <c r="A57" s="181" t="s">
        <v>463</v>
      </c>
      <c r="B57" s="185" t="s">
        <v>464</v>
      </c>
      <c r="C57" s="184">
        <v>1</v>
      </c>
      <c r="D57" s="186" t="s">
        <v>465</v>
      </c>
      <c r="E57" s="181" t="s">
        <v>455</v>
      </c>
      <c r="F57" s="181"/>
      <c r="G57" s="181"/>
    </row>
    <row r="58" spans="1:7" ht="71.5">
      <c r="A58" s="181" t="s">
        <v>466</v>
      </c>
      <c r="B58" s="185" t="s">
        <v>467</v>
      </c>
      <c r="C58" s="184">
        <v>1</v>
      </c>
      <c r="D58" s="186" t="s">
        <v>468</v>
      </c>
      <c r="E58" s="191" t="s">
        <v>469</v>
      </c>
      <c r="F58" s="181"/>
      <c r="G58" s="181"/>
    </row>
    <row r="59" spans="1:7" ht="64">
      <c r="A59" s="176"/>
      <c r="B59" s="190" t="s">
        <v>470</v>
      </c>
      <c r="C59" s="176"/>
      <c r="D59" s="176"/>
      <c r="E59" s="176"/>
      <c r="F59" s="176"/>
      <c r="G59" s="176"/>
    </row>
    <row r="60" spans="1:7">
      <c r="A60" s="181"/>
      <c r="B60" s="185" t="s">
        <v>471</v>
      </c>
      <c r="C60" s="184"/>
      <c r="D60" s="186"/>
      <c r="E60" s="191"/>
      <c r="F60" s="181"/>
      <c r="G60" s="181"/>
    </row>
    <row r="61" spans="1:7">
      <c r="A61" s="176"/>
      <c r="B61" s="190" t="s">
        <v>472</v>
      </c>
      <c r="C61" s="176"/>
      <c r="D61" s="176"/>
      <c r="E61" s="176"/>
      <c r="F61" s="176"/>
      <c r="G61" s="176"/>
    </row>
    <row r="62" spans="1:7" ht="131.5">
      <c r="A62" s="177">
        <v>7.1</v>
      </c>
      <c r="B62" s="178" t="s">
        <v>473</v>
      </c>
      <c r="C62" s="179">
        <v>1</v>
      </c>
      <c r="D62" s="177" t="s">
        <v>161</v>
      </c>
      <c r="E62" s="191" t="s">
        <v>474</v>
      </c>
      <c r="F62" s="181"/>
      <c r="G62" s="181"/>
    </row>
    <row r="63" spans="1:7">
      <c r="A63" s="192"/>
      <c r="B63" s="193" t="s">
        <v>475</v>
      </c>
      <c r="C63" s="192"/>
      <c r="D63" s="192"/>
      <c r="E63" s="192"/>
      <c r="F63" s="192"/>
      <c r="G63" s="192"/>
    </row>
    <row r="64" spans="1:7" ht="409.5">
      <c r="A64" s="177">
        <v>1</v>
      </c>
      <c r="B64" s="185" t="s">
        <v>476</v>
      </c>
      <c r="C64" s="184"/>
      <c r="D64" s="194" t="s">
        <v>465</v>
      </c>
      <c r="E64" s="180" t="s">
        <v>477</v>
      </c>
      <c r="F64" s="181"/>
      <c r="G64" s="181"/>
    </row>
    <row r="65" spans="1:7" ht="40">
      <c r="A65" s="192"/>
      <c r="B65" s="193" t="s">
        <v>478</v>
      </c>
      <c r="C65" s="192"/>
      <c r="D65" s="192"/>
      <c r="E65" s="192"/>
      <c r="F65" s="192"/>
      <c r="G65" s="192"/>
    </row>
    <row r="66" spans="1:7" ht="51.5">
      <c r="A66" s="181">
        <v>9</v>
      </c>
      <c r="B66" s="185" t="s">
        <v>479</v>
      </c>
      <c r="C66" s="184">
        <v>1</v>
      </c>
      <c r="D66" s="181" t="s">
        <v>161</v>
      </c>
      <c r="E66" s="191" t="s">
        <v>480</v>
      </c>
      <c r="F66" s="181"/>
      <c r="G66" s="181"/>
    </row>
    <row r="67" spans="1:7" ht="31.5">
      <c r="A67" s="181">
        <v>9.1</v>
      </c>
      <c r="B67" s="185" t="s">
        <v>481</v>
      </c>
      <c r="C67" s="184">
        <v>1</v>
      </c>
      <c r="D67" s="181" t="s">
        <v>161</v>
      </c>
      <c r="E67" s="191" t="s">
        <v>482</v>
      </c>
      <c r="F67" s="181"/>
      <c r="G67" s="181"/>
    </row>
  </sheetData>
  <mergeCells count="2">
    <mergeCell ref="A1:G1"/>
    <mergeCell ref="A2:B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1"/>
  <sheetViews>
    <sheetView tabSelected="1" zoomScale="70" zoomScaleNormal="70" workbookViewId="0">
      <selection activeCell="A51" sqref="A51:C51"/>
    </sheetView>
  </sheetViews>
  <sheetFormatPr baseColWidth="10" defaultColWidth="9.1796875" defaultRowHeight="14.5"/>
  <cols>
    <col min="1" max="1" width="10.1796875" customWidth="1"/>
    <col min="2" max="2" width="75.453125" bestFit="1" customWidth="1"/>
    <col min="3" max="3" width="30.26953125" bestFit="1" customWidth="1"/>
    <col min="4" max="246" width="11.453125" customWidth="1"/>
  </cols>
  <sheetData>
    <row r="1" spans="1:3">
      <c r="A1" s="387" t="s">
        <v>543</v>
      </c>
      <c r="B1" s="388"/>
      <c r="C1" s="389"/>
    </row>
    <row r="2" spans="1:3">
      <c r="A2" s="398" t="s">
        <v>483</v>
      </c>
      <c r="B2" s="399"/>
      <c r="C2" s="400"/>
    </row>
    <row r="3" spans="1:3">
      <c r="A3" s="401" t="s">
        <v>484</v>
      </c>
      <c r="B3" s="391"/>
      <c r="C3" s="392"/>
    </row>
    <row r="4" spans="1:3">
      <c r="A4" s="402" t="s">
        <v>485</v>
      </c>
      <c r="B4" s="403"/>
      <c r="C4" s="404"/>
    </row>
    <row r="5" spans="1:3">
      <c r="A5" s="405" t="s">
        <v>528</v>
      </c>
      <c r="B5" s="406"/>
      <c r="C5" s="407"/>
    </row>
    <row r="6" spans="1:3">
      <c r="A6" s="405" t="s">
        <v>486</v>
      </c>
      <c r="B6" s="408"/>
      <c r="C6" s="409"/>
    </row>
    <row r="7" spans="1:3">
      <c r="A7" s="410"/>
      <c r="B7" s="408"/>
      <c r="C7" s="409"/>
    </row>
    <row r="8" spans="1:3">
      <c r="A8" s="410"/>
      <c r="B8" s="408"/>
      <c r="C8" s="409"/>
    </row>
    <row r="9" spans="1:3" ht="15" thickBot="1">
      <c r="A9" s="390"/>
      <c r="B9" s="391"/>
      <c r="C9" s="392"/>
    </row>
    <row r="10" spans="1:3">
      <c r="A10" s="393" t="s">
        <v>487</v>
      </c>
      <c r="B10" s="394"/>
      <c r="C10" s="395"/>
    </row>
    <row r="11" spans="1:3">
      <c r="A11" s="384" t="s">
        <v>527</v>
      </c>
      <c r="B11" s="385"/>
      <c r="C11" s="386"/>
    </row>
    <row r="12" spans="1:3" ht="52.5" customHeight="1">
      <c r="A12" s="252" t="s">
        <v>488</v>
      </c>
      <c r="B12" s="250" t="s">
        <v>514</v>
      </c>
      <c r="C12" s="253" t="s">
        <v>14</v>
      </c>
    </row>
    <row r="13" spans="1:3">
      <c r="A13" s="260">
        <v>1</v>
      </c>
      <c r="B13" s="262" t="s">
        <v>515</v>
      </c>
      <c r="C13" s="254"/>
    </row>
    <row r="14" spans="1:3">
      <c r="A14" s="260">
        <v>2</v>
      </c>
      <c r="B14" s="93" t="s">
        <v>516</v>
      </c>
      <c r="C14" s="254"/>
    </row>
    <row r="15" spans="1:3">
      <c r="A15" s="260">
        <v>3</v>
      </c>
      <c r="B15" s="263" t="s">
        <v>517</v>
      </c>
      <c r="C15" s="254"/>
    </row>
    <row r="16" spans="1:3">
      <c r="A16" s="260">
        <v>4</v>
      </c>
      <c r="B16" s="263" t="s">
        <v>518</v>
      </c>
      <c r="C16" s="254"/>
    </row>
    <row r="17" spans="1:3">
      <c r="A17" s="260">
        <v>5</v>
      </c>
      <c r="B17" s="263" t="s">
        <v>519</v>
      </c>
      <c r="C17" s="254"/>
    </row>
    <row r="18" spans="1:3">
      <c r="A18" s="260">
        <v>6</v>
      </c>
      <c r="B18" s="263" t="s">
        <v>520</v>
      </c>
      <c r="C18" s="254"/>
    </row>
    <row r="19" spans="1:3">
      <c r="A19" s="260">
        <v>7</v>
      </c>
      <c r="B19" s="263" t="s">
        <v>521</v>
      </c>
      <c r="C19" s="254"/>
    </row>
    <row r="20" spans="1:3">
      <c r="A20" s="260">
        <v>8</v>
      </c>
      <c r="B20" s="263" t="s">
        <v>522</v>
      </c>
      <c r="C20" s="254"/>
    </row>
    <row r="21" spans="1:3">
      <c r="A21" s="260">
        <v>9</v>
      </c>
      <c r="B21" s="263" t="s">
        <v>523</v>
      </c>
      <c r="C21" s="254"/>
    </row>
    <row r="22" spans="1:3">
      <c r="A22" s="260">
        <v>10</v>
      </c>
      <c r="B22" s="263" t="s">
        <v>524</v>
      </c>
      <c r="C22" s="254"/>
    </row>
    <row r="23" spans="1:3">
      <c r="A23" s="260">
        <v>11</v>
      </c>
      <c r="B23" s="263" t="s">
        <v>525</v>
      </c>
      <c r="C23" s="254"/>
    </row>
    <row r="24" spans="1:3">
      <c r="A24" s="260">
        <v>12</v>
      </c>
      <c r="B24" s="263" t="s">
        <v>526</v>
      </c>
      <c r="C24" s="254"/>
    </row>
    <row r="25" spans="1:3">
      <c r="A25" s="380" t="s">
        <v>512</v>
      </c>
      <c r="B25" s="381"/>
      <c r="C25" s="257">
        <f>SUM(C13:C24)</f>
        <v>0</v>
      </c>
    </row>
    <row r="26" spans="1:3">
      <c r="A26" s="382" t="s">
        <v>513</v>
      </c>
      <c r="B26" s="383"/>
      <c r="C26" s="258">
        <f>C25*0.19</f>
        <v>0</v>
      </c>
    </row>
    <row r="27" spans="1:3" ht="15" thickBot="1">
      <c r="A27" s="396" t="s">
        <v>56</v>
      </c>
      <c r="B27" s="397"/>
      <c r="C27" s="259">
        <f>C25+C26</f>
        <v>0</v>
      </c>
    </row>
    <row r="28" spans="1:3">
      <c r="A28" s="255"/>
      <c r="B28" s="251"/>
      <c r="C28" s="256"/>
    </row>
    <row r="29" spans="1:3">
      <c r="A29" s="255"/>
      <c r="B29" s="251"/>
      <c r="C29" s="256"/>
    </row>
    <row r="30" spans="1:3" ht="15.75" customHeight="1">
      <c r="A30" s="384" t="s">
        <v>542</v>
      </c>
      <c r="B30" s="385"/>
      <c r="C30" s="386"/>
    </row>
    <row r="31" spans="1:3" ht="57" customHeight="1">
      <c r="A31" s="252" t="s">
        <v>488</v>
      </c>
      <c r="B31" s="250" t="s">
        <v>514</v>
      </c>
      <c r="C31" s="253" t="s">
        <v>14</v>
      </c>
    </row>
    <row r="32" spans="1:3">
      <c r="A32" s="260">
        <v>1</v>
      </c>
      <c r="B32" s="262" t="s">
        <v>529</v>
      </c>
      <c r="C32" s="254"/>
    </row>
    <row r="33" spans="1:3">
      <c r="A33" s="260">
        <v>2</v>
      </c>
      <c r="B33" s="93" t="s">
        <v>530</v>
      </c>
      <c r="C33" s="254"/>
    </row>
    <row r="34" spans="1:3">
      <c r="A34" s="260">
        <v>3</v>
      </c>
      <c r="B34" s="263" t="s">
        <v>531</v>
      </c>
      <c r="C34" s="254"/>
    </row>
    <row r="35" spans="1:3">
      <c r="A35" s="260">
        <v>4</v>
      </c>
      <c r="B35" s="263" t="s">
        <v>532</v>
      </c>
      <c r="C35" s="254"/>
    </row>
    <row r="36" spans="1:3">
      <c r="A36" s="260">
        <v>5</v>
      </c>
      <c r="B36" s="263" t="s">
        <v>533</v>
      </c>
      <c r="C36" s="254"/>
    </row>
    <row r="37" spans="1:3">
      <c r="A37" s="260">
        <v>6</v>
      </c>
      <c r="B37" s="263" t="s">
        <v>534</v>
      </c>
      <c r="C37" s="254"/>
    </row>
    <row r="38" spans="1:3">
      <c r="A38" s="260">
        <v>7</v>
      </c>
      <c r="B38" s="263" t="s">
        <v>535</v>
      </c>
      <c r="C38" s="254"/>
    </row>
    <row r="39" spans="1:3">
      <c r="A39" s="260">
        <v>8</v>
      </c>
      <c r="B39" s="263" t="s">
        <v>536</v>
      </c>
      <c r="C39" s="254"/>
    </row>
    <row r="40" spans="1:3">
      <c r="A40" s="260">
        <v>9</v>
      </c>
      <c r="B40" s="263" t="s">
        <v>537</v>
      </c>
      <c r="C40" s="254"/>
    </row>
    <row r="41" spans="1:3">
      <c r="A41" s="260">
        <v>10</v>
      </c>
      <c r="B41" s="263" t="s">
        <v>538</v>
      </c>
      <c r="C41" s="254"/>
    </row>
    <row r="42" spans="1:3">
      <c r="A42" s="380" t="s">
        <v>512</v>
      </c>
      <c r="B42" s="381"/>
      <c r="C42" s="257">
        <f>SUM(C32:C41)</f>
        <v>0</v>
      </c>
    </row>
    <row r="43" spans="1:3">
      <c r="A43" s="382" t="s">
        <v>513</v>
      </c>
      <c r="B43" s="383"/>
      <c r="C43" s="258">
        <f>C42*0.19</f>
        <v>0</v>
      </c>
    </row>
    <row r="44" spans="1:3" ht="15" thickBot="1">
      <c r="A44" s="396" t="s">
        <v>56</v>
      </c>
      <c r="B44" s="397"/>
      <c r="C44" s="259">
        <f>C42+C43</f>
        <v>0</v>
      </c>
    </row>
    <row r="45" spans="1:3">
      <c r="A45" s="265"/>
      <c r="B45" s="261"/>
      <c r="C45" s="266"/>
    </row>
    <row r="46" spans="1:3" s="264" customFormat="1" ht="57" customHeight="1">
      <c r="A46" s="411" t="s">
        <v>544</v>
      </c>
      <c r="B46" s="412"/>
      <c r="C46" s="413"/>
    </row>
    <row r="47" spans="1:3" s="264" customFormat="1" ht="33.75" customHeight="1">
      <c r="A47" s="411" t="s">
        <v>539</v>
      </c>
      <c r="B47" s="412"/>
      <c r="C47" s="413"/>
    </row>
    <row r="48" spans="1:3" s="264" customFormat="1" ht="63.75" customHeight="1">
      <c r="A48" s="411" t="s">
        <v>545</v>
      </c>
      <c r="B48" s="412"/>
      <c r="C48" s="413"/>
    </row>
    <row r="49" spans="1:3" s="264" customFormat="1" ht="63.75" customHeight="1">
      <c r="A49" s="411" t="s">
        <v>546</v>
      </c>
      <c r="B49" s="412"/>
      <c r="C49" s="413"/>
    </row>
    <row r="50" spans="1:3" s="264" customFormat="1" ht="45.75" customHeight="1">
      <c r="A50" s="411" t="s">
        <v>540</v>
      </c>
      <c r="B50" s="412"/>
      <c r="C50" s="413"/>
    </row>
    <row r="51" spans="1:3" s="264" customFormat="1" ht="103.5" customHeight="1" thickBot="1">
      <c r="A51" s="414" t="s">
        <v>541</v>
      </c>
      <c r="B51" s="415"/>
      <c r="C51" s="416"/>
    </row>
  </sheetData>
  <mergeCells count="22">
    <mergeCell ref="A50:C50"/>
    <mergeCell ref="A51:C51"/>
    <mergeCell ref="A44:B44"/>
    <mergeCell ref="A46:C46"/>
    <mergeCell ref="A47:C47"/>
    <mergeCell ref="A48:C48"/>
    <mergeCell ref="A49:C49"/>
    <mergeCell ref="A42:B42"/>
    <mergeCell ref="A43:B43"/>
    <mergeCell ref="A30:C30"/>
    <mergeCell ref="A1:C1"/>
    <mergeCell ref="A9:C9"/>
    <mergeCell ref="A10:C10"/>
    <mergeCell ref="A11:C11"/>
    <mergeCell ref="A25:B25"/>
    <mergeCell ref="A26:B26"/>
    <mergeCell ref="A27:B27"/>
    <mergeCell ref="A2:C2"/>
    <mergeCell ref="A3:C3"/>
    <mergeCell ref="A4:C4"/>
    <mergeCell ref="A5:C5"/>
    <mergeCell ref="A6:C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2:IV41"/>
  <sheetViews>
    <sheetView topLeftCell="A28" zoomScale="90" zoomScaleNormal="90" workbookViewId="0">
      <selection activeCell="C30" sqref="C30"/>
    </sheetView>
  </sheetViews>
  <sheetFormatPr baseColWidth="10" defaultColWidth="13" defaultRowHeight="14.5"/>
  <cols>
    <col min="1" max="1" width="5.1796875" style="195" customWidth="1"/>
    <col min="2" max="2" width="16.54296875" style="196" customWidth="1"/>
    <col min="3" max="3" width="73.26953125" style="197" customWidth="1"/>
    <col min="4" max="4" width="13.81640625" style="198" bestFit="1" customWidth="1"/>
    <col min="5" max="5" width="22" style="199" bestFit="1" customWidth="1"/>
    <col min="6" max="6" width="15.453125" style="195" customWidth="1"/>
    <col min="7" max="7" width="22.1796875" style="195" bestFit="1" customWidth="1"/>
    <col min="8" max="63" width="11.453125" style="200" customWidth="1"/>
    <col min="64" max="236" width="11.453125" style="195" customWidth="1"/>
    <col min="237" max="237" width="5.1796875" style="195" customWidth="1"/>
    <col min="238" max="238" width="15.54296875" style="195" customWidth="1"/>
    <col min="239" max="239" width="73.26953125" style="195" customWidth="1"/>
    <col min="240" max="240" width="7.54296875" style="195" customWidth="1"/>
    <col min="241" max="241" width="11.1796875" style="195" customWidth="1"/>
    <col min="242" max="255" width="0" style="195" hidden="1" customWidth="1"/>
    <col min="256" max="16384" width="13" style="195"/>
  </cols>
  <sheetData>
    <row r="2" spans="1:63" ht="15" thickBot="1"/>
    <row r="3" spans="1:63" s="205" customFormat="1" ht="46.5" customHeight="1" thickBot="1">
      <c r="A3" s="201" t="s">
        <v>8</v>
      </c>
      <c r="B3" s="201" t="s">
        <v>10</v>
      </c>
      <c r="C3" s="201" t="s">
        <v>11</v>
      </c>
      <c r="D3" s="201" t="s">
        <v>12</v>
      </c>
      <c r="E3" s="202" t="s">
        <v>13</v>
      </c>
      <c r="F3" s="203" t="s">
        <v>6</v>
      </c>
      <c r="G3" s="201" t="s">
        <v>489</v>
      </c>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row>
    <row r="4" spans="1:63" s="210" customFormat="1" ht="90" customHeight="1">
      <c r="A4" s="417">
        <v>1</v>
      </c>
      <c r="B4" s="420" t="s">
        <v>490</v>
      </c>
      <c r="C4" s="206" t="s">
        <v>491</v>
      </c>
      <c r="D4" s="207">
        <v>1</v>
      </c>
      <c r="E4" s="208">
        <v>100</v>
      </c>
      <c r="F4" s="423">
        <v>95</v>
      </c>
      <c r="G4" s="426" t="s">
        <v>492</v>
      </c>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row>
    <row r="5" spans="1:63" s="210" customFormat="1" ht="87">
      <c r="A5" s="418"/>
      <c r="B5" s="421"/>
      <c r="C5" s="211" t="s">
        <v>493</v>
      </c>
      <c r="D5" s="212">
        <v>1</v>
      </c>
      <c r="E5" s="213">
        <v>100</v>
      </c>
      <c r="F5" s="424"/>
      <c r="G5" s="427"/>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row>
    <row r="6" spans="1:63" s="210" customFormat="1" ht="72.5">
      <c r="A6" s="418"/>
      <c r="B6" s="421"/>
      <c r="C6" s="214" t="s">
        <v>494</v>
      </c>
      <c r="D6" s="212">
        <v>1</v>
      </c>
      <c r="E6" s="213">
        <v>100</v>
      </c>
      <c r="F6" s="424"/>
      <c r="G6" s="427"/>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row>
    <row r="7" spans="1:63" s="210" customFormat="1" ht="72.5">
      <c r="A7" s="418"/>
      <c r="B7" s="421"/>
      <c r="C7" s="214" t="s">
        <v>495</v>
      </c>
      <c r="D7" s="212">
        <v>1</v>
      </c>
      <c r="E7" s="213">
        <v>1</v>
      </c>
      <c r="F7" s="424"/>
      <c r="G7" s="427"/>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09"/>
      <c r="BF7" s="209"/>
      <c r="BG7" s="209"/>
      <c r="BH7" s="209"/>
      <c r="BI7" s="209"/>
      <c r="BJ7" s="209"/>
      <c r="BK7" s="209"/>
    </row>
    <row r="8" spans="1:63" s="210" customFormat="1" ht="62.25" customHeight="1">
      <c r="A8" s="418"/>
      <c r="B8" s="421"/>
      <c r="C8" s="214" t="s">
        <v>496</v>
      </c>
      <c r="D8" s="212">
        <v>1</v>
      </c>
      <c r="E8" s="213">
        <v>100</v>
      </c>
      <c r="F8" s="424"/>
      <c r="G8" s="427"/>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row>
    <row r="9" spans="1:63" s="210" customFormat="1" ht="65.25" customHeight="1">
      <c r="A9" s="418"/>
      <c r="B9" s="421"/>
      <c r="C9" s="214" t="s">
        <v>497</v>
      </c>
      <c r="D9" s="212">
        <v>1</v>
      </c>
      <c r="E9" s="213">
        <v>100</v>
      </c>
      <c r="F9" s="424"/>
      <c r="G9" s="427"/>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row>
    <row r="10" spans="1:63" s="210" customFormat="1" ht="58.5" thickBot="1">
      <c r="A10" s="419"/>
      <c r="B10" s="422"/>
      <c r="C10" s="215" t="s">
        <v>46</v>
      </c>
      <c r="D10" s="216">
        <v>1</v>
      </c>
      <c r="E10" s="217">
        <v>1</v>
      </c>
      <c r="F10" s="425"/>
      <c r="G10" s="428"/>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row>
    <row r="11" spans="1:63" s="210" customFormat="1" ht="90" customHeight="1">
      <c r="A11" s="417">
        <v>2</v>
      </c>
      <c r="B11" s="420" t="s">
        <v>498</v>
      </c>
      <c r="C11" s="206" t="s">
        <v>491</v>
      </c>
      <c r="D11" s="207">
        <v>1</v>
      </c>
      <c r="E11" s="208">
        <v>200</v>
      </c>
      <c r="F11" s="423">
        <v>95</v>
      </c>
      <c r="G11" s="426" t="s">
        <v>499</v>
      </c>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row>
    <row r="12" spans="1:63" s="210" customFormat="1" ht="137.25" customHeight="1">
      <c r="A12" s="418"/>
      <c r="B12" s="421"/>
      <c r="C12" s="211" t="s">
        <v>493</v>
      </c>
      <c r="D12" s="212">
        <v>1</v>
      </c>
      <c r="E12" s="213">
        <v>200</v>
      </c>
      <c r="F12" s="424"/>
      <c r="G12" s="427"/>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row>
    <row r="13" spans="1:63" s="210" customFormat="1" ht="72.5">
      <c r="A13" s="418"/>
      <c r="B13" s="421"/>
      <c r="C13" s="214" t="s">
        <v>494</v>
      </c>
      <c r="D13" s="212">
        <v>1</v>
      </c>
      <c r="E13" s="213">
        <v>200</v>
      </c>
      <c r="F13" s="424"/>
      <c r="G13" s="427"/>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row>
    <row r="14" spans="1:63" s="210" customFormat="1" ht="72.5">
      <c r="A14" s="418"/>
      <c r="B14" s="421"/>
      <c r="C14" s="214" t="s">
        <v>495</v>
      </c>
      <c r="D14" s="212">
        <v>1</v>
      </c>
      <c r="E14" s="213">
        <v>1</v>
      </c>
      <c r="F14" s="424"/>
      <c r="G14" s="427"/>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row>
    <row r="15" spans="1:63" s="210" customFormat="1" ht="62.25" customHeight="1">
      <c r="A15" s="418"/>
      <c r="B15" s="421"/>
      <c r="C15" s="214" t="s">
        <v>496</v>
      </c>
      <c r="D15" s="212">
        <v>1</v>
      </c>
      <c r="E15" s="213">
        <v>200</v>
      </c>
      <c r="F15" s="424"/>
      <c r="G15" s="427"/>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row>
    <row r="16" spans="1:63" s="210" customFormat="1" ht="65.25" customHeight="1">
      <c r="A16" s="418"/>
      <c r="B16" s="421"/>
      <c r="C16" s="214" t="s">
        <v>497</v>
      </c>
      <c r="D16" s="212">
        <v>1</v>
      </c>
      <c r="E16" s="213">
        <v>200</v>
      </c>
      <c r="F16" s="424"/>
      <c r="G16" s="427"/>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row>
    <row r="17" spans="1:256" s="210" customFormat="1" ht="58.5" thickBot="1">
      <c r="A17" s="419"/>
      <c r="B17" s="422"/>
      <c r="C17" s="215" t="s">
        <v>46</v>
      </c>
      <c r="D17" s="216">
        <v>1</v>
      </c>
      <c r="E17" s="217">
        <v>1</v>
      </c>
      <c r="F17" s="425"/>
      <c r="G17" s="428"/>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row>
    <row r="18" spans="1:256" s="218" customFormat="1" ht="57.75" customHeight="1">
      <c r="A18" s="417">
        <v>3</v>
      </c>
      <c r="B18" s="420" t="s">
        <v>500</v>
      </c>
      <c r="C18" s="206" t="s">
        <v>491</v>
      </c>
      <c r="D18" s="207">
        <v>1</v>
      </c>
      <c r="E18" s="208">
        <v>50</v>
      </c>
      <c r="F18" s="423">
        <v>15</v>
      </c>
      <c r="G18" s="426" t="s">
        <v>501</v>
      </c>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0"/>
      <c r="BA18" s="200"/>
      <c r="BB18" s="200"/>
      <c r="BC18" s="200"/>
      <c r="BD18" s="200"/>
      <c r="BE18" s="200"/>
      <c r="BF18" s="200"/>
      <c r="BG18" s="200"/>
      <c r="BH18" s="200"/>
      <c r="BI18" s="200"/>
      <c r="BJ18" s="200"/>
      <c r="BK18" s="200"/>
    </row>
    <row r="19" spans="1:256" s="218" customFormat="1" ht="87">
      <c r="A19" s="418"/>
      <c r="B19" s="421"/>
      <c r="C19" s="211" t="s">
        <v>493</v>
      </c>
      <c r="D19" s="212">
        <v>1</v>
      </c>
      <c r="E19" s="213">
        <v>50</v>
      </c>
      <c r="F19" s="424"/>
      <c r="G19" s="427"/>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0"/>
      <c r="BA19" s="200"/>
      <c r="BB19" s="200"/>
      <c r="BC19" s="200"/>
      <c r="BD19" s="200"/>
      <c r="BE19" s="200"/>
      <c r="BF19" s="200"/>
      <c r="BG19" s="200"/>
      <c r="BH19" s="200"/>
      <c r="BI19" s="200"/>
      <c r="BJ19" s="200"/>
      <c r="BK19" s="200"/>
    </row>
    <row r="20" spans="1:256" s="218" customFormat="1" ht="72.5">
      <c r="A20" s="418"/>
      <c r="B20" s="421"/>
      <c r="C20" s="214" t="s">
        <v>494</v>
      </c>
      <c r="D20" s="212">
        <v>1</v>
      </c>
      <c r="E20" s="213">
        <v>50</v>
      </c>
      <c r="F20" s="424"/>
      <c r="G20" s="427"/>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0"/>
      <c r="BA20" s="200"/>
      <c r="BB20" s="200"/>
      <c r="BC20" s="200"/>
      <c r="BD20" s="200"/>
      <c r="BE20" s="200"/>
      <c r="BF20" s="200"/>
      <c r="BG20" s="200"/>
      <c r="BH20" s="200"/>
      <c r="BI20" s="200"/>
      <c r="BJ20" s="200"/>
      <c r="BK20" s="200"/>
    </row>
    <row r="21" spans="1:256" s="218" customFormat="1" ht="72.5">
      <c r="A21" s="418"/>
      <c r="B21" s="421"/>
      <c r="C21" s="214" t="s">
        <v>495</v>
      </c>
      <c r="D21" s="212">
        <v>1</v>
      </c>
      <c r="E21" s="213">
        <v>1</v>
      </c>
      <c r="F21" s="424"/>
      <c r="G21" s="427"/>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0"/>
      <c r="BA21" s="200"/>
      <c r="BB21" s="200"/>
      <c r="BC21" s="200"/>
      <c r="BD21" s="200"/>
      <c r="BE21" s="200"/>
      <c r="BF21" s="200"/>
      <c r="BG21" s="200"/>
      <c r="BH21" s="200"/>
      <c r="BI21" s="200"/>
      <c r="BJ21" s="200"/>
      <c r="BK21" s="200"/>
    </row>
    <row r="22" spans="1:256" s="218" customFormat="1" ht="43.5">
      <c r="A22" s="418"/>
      <c r="B22" s="421"/>
      <c r="C22" s="214" t="s">
        <v>496</v>
      </c>
      <c r="D22" s="212">
        <v>1</v>
      </c>
      <c r="E22" s="213">
        <v>50</v>
      </c>
      <c r="F22" s="424"/>
      <c r="G22" s="427"/>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0"/>
      <c r="BA22" s="200"/>
      <c r="BB22" s="200"/>
      <c r="BC22" s="200"/>
      <c r="BD22" s="200"/>
      <c r="BE22" s="200"/>
      <c r="BF22" s="200"/>
      <c r="BG22" s="200"/>
      <c r="BH22" s="200"/>
      <c r="BI22" s="200"/>
      <c r="BJ22" s="200"/>
      <c r="BK22" s="200"/>
    </row>
    <row r="23" spans="1:256" s="218" customFormat="1" ht="43.5">
      <c r="A23" s="418"/>
      <c r="B23" s="421"/>
      <c r="C23" s="214" t="s">
        <v>497</v>
      </c>
      <c r="D23" s="212">
        <v>1</v>
      </c>
      <c r="E23" s="213">
        <v>50</v>
      </c>
      <c r="F23" s="424"/>
      <c r="G23" s="427"/>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00"/>
      <c r="BG23" s="200"/>
      <c r="BH23" s="200"/>
      <c r="BI23" s="200"/>
      <c r="BJ23" s="200"/>
      <c r="BK23" s="200"/>
    </row>
    <row r="24" spans="1:256" s="218" customFormat="1" ht="58">
      <c r="A24" s="418"/>
      <c r="B24" s="421"/>
      <c r="C24" s="219" t="s">
        <v>46</v>
      </c>
      <c r="D24" s="220">
        <v>1</v>
      </c>
      <c r="E24" s="221">
        <v>1</v>
      </c>
      <c r="F24" s="441"/>
      <c r="G24" s="442"/>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c r="AS24" s="200"/>
      <c r="AT24" s="200"/>
      <c r="AU24" s="200"/>
      <c r="AV24" s="200"/>
      <c r="AW24" s="200"/>
      <c r="AX24" s="200"/>
      <c r="AY24" s="200"/>
      <c r="AZ24" s="200"/>
      <c r="BA24" s="200"/>
      <c r="BB24" s="200"/>
      <c r="BC24" s="200"/>
      <c r="BD24" s="200"/>
      <c r="BE24" s="200"/>
      <c r="BF24" s="200"/>
      <c r="BG24" s="200"/>
      <c r="BH24" s="200"/>
      <c r="BI24" s="200"/>
      <c r="BJ24" s="200"/>
      <c r="BK24" s="200"/>
    </row>
    <row r="25" spans="1:256" s="218" customFormat="1">
      <c r="A25" s="443">
        <v>4</v>
      </c>
      <c r="B25" s="445" t="s">
        <v>502</v>
      </c>
      <c r="C25" s="222" t="s">
        <v>503</v>
      </c>
      <c r="D25" s="212">
        <v>1</v>
      </c>
      <c r="E25" s="213">
        <v>1</v>
      </c>
      <c r="F25" s="246">
        <v>1</v>
      </c>
      <c r="G25" s="248" t="s">
        <v>492</v>
      </c>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00"/>
      <c r="AU25" s="200"/>
      <c r="AV25" s="200"/>
      <c r="AW25" s="200"/>
      <c r="AX25" s="200"/>
      <c r="AY25" s="200"/>
      <c r="AZ25" s="200"/>
      <c r="BA25" s="200"/>
      <c r="BB25" s="200"/>
      <c r="BC25" s="200"/>
      <c r="BD25" s="200"/>
      <c r="BE25" s="200"/>
      <c r="BF25" s="200"/>
      <c r="BG25" s="200"/>
      <c r="BH25" s="200"/>
      <c r="BI25" s="200"/>
      <c r="BJ25" s="200"/>
      <c r="BK25" s="200"/>
    </row>
    <row r="26" spans="1:256" s="218" customFormat="1" ht="33" customHeight="1" thickBot="1">
      <c r="A26" s="444"/>
      <c r="B26" s="446"/>
      <c r="C26" s="223" t="s">
        <v>504</v>
      </c>
      <c r="D26" s="220">
        <v>1</v>
      </c>
      <c r="E26" s="221">
        <v>1</v>
      </c>
      <c r="F26" s="247">
        <v>10</v>
      </c>
      <c r="G26" s="249" t="s">
        <v>505</v>
      </c>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200"/>
      <c r="AO26" s="200"/>
      <c r="AP26" s="200"/>
      <c r="AQ26" s="200"/>
      <c r="AR26" s="200"/>
      <c r="AS26" s="200"/>
      <c r="AT26" s="200"/>
      <c r="AU26" s="200"/>
      <c r="AV26" s="200"/>
      <c r="AW26" s="200"/>
      <c r="AX26" s="200"/>
      <c r="AY26" s="200"/>
      <c r="AZ26" s="200"/>
      <c r="BA26" s="200"/>
      <c r="BB26" s="200"/>
      <c r="BC26" s="200"/>
      <c r="BD26" s="200"/>
      <c r="BE26" s="200"/>
      <c r="BF26" s="200"/>
      <c r="BG26" s="200"/>
      <c r="BH26" s="200"/>
      <c r="BI26" s="200"/>
      <c r="BJ26" s="200"/>
      <c r="BK26" s="200"/>
    </row>
    <row r="27" spans="1:256" ht="43.5">
      <c r="A27" s="429">
        <v>5</v>
      </c>
      <c r="B27" s="432" t="s">
        <v>506</v>
      </c>
      <c r="C27" s="224" t="s">
        <v>507</v>
      </c>
      <c r="D27" s="225">
        <v>2</v>
      </c>
      <c r="E27" s="226">
        <v>1</v>
      </c>
      <c r="F27" s="435">
        <v>2</v>
      </c>
      <c r="G27" s="438" t="s">
        <v>508</v>
      </c>
    </row>
    <row r="28" spans="1:256" ht="58">
      <c r="A28" s="430"/>
      <c r="B28" s="433"/>
      <c r="C28" s="227" t="s">
        <v>509</v>
      </c>
      <c r="D28" s="228">
        <v>2</v>
      </c>
      <c r="E28" s="229">
        <v>1</v>
      </c>
      <c r="F28" s="436"/>
      <c r="G28" s="439"/>
    </row>
    <row r="29" spans="1:256" ht="58">
      <c r="A29" s="430"/>
      <c r="B29" s="433"/>
      <c r="C29" s="227" t="s">
        <v>510</v>
      </c>
      <c r="D29" s="228">
        <v>2</v>
      </c>
      <c r="E29" s="229">
        <v>80</v>
      </c>
      <c r="F29" s="436"/>
      <c r="G29" s="439"/>
    </row>
    <row r="30" spans="1:256" ht="116">
      <c r="A30" s="430"/>
      <c r="B30" s="433"/>
      <c r="C30" s="230" t="s">
        <v>511</v>
      </c>
      <c r="D30" s="228">
        <v>2</v>
      </c>
      <c r="E30" s="229">
        <v>80</v>
      </c>
      <c r="F30" s="436"/>
      <c r="G30" s="439"/>
    </row>
    <row r="31" spans="1:256" ht="58.5" thickBot="1">
      <c r="A31" s="431"/>
      <c r="B31" s="434"/>
      <c r="C31" s="231" t="s">
        <v>38</v>
      </c>
      <c r="D31" s="232">
        <v>1</v>
      </c>
      <c r="E31" s="233">
        <v>1</v>
      </c>
      <c r="F31" s="437"/>
      <c r="G31" s="440"/>
    </row>
    <row r="32" spans="1:256" s="236" customFormat="1">
      <c r="A32" s="195"/>
      <c r="B32" s="234"/>
      <c r="C32" s="197"/>
      <c r="D32" s="198"/>
      <c r="E32" s="235"/>
      <c r="F32" s="195"/>
      <c r="G32" s="195"/>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195"/>
      <c r="BM32" s="195"/>
      <c r="BN32" s="195"/>
      <c r="BO32" s="195"/>
      <c r="BP32" s="195"/>
      <c r="BQ32" s="195"/>
      <c r="BR32" s="195"/>
      <c r="BS32" s="195"/>
      <c r="BT32" s="195"/>
      <c r="BU32" s="195"/>
      <c r="BV32" s="195"/>
      <c r="BW32" s="195"/>
      <c r="BX32" s="195"/>
      <c r="BY32" s="195"/>
      <c r="BZ32" s="195"/>
      <c r="CA32" s="195"/>
      <c r="CB32" s="195"/>
      <c r="CC32" s="195"/>
      <c r="CD32" s="195"/>
      <c r="CE32" s="195"/>
      <c r="CF32" s="195"/>
      <c r="CG32" s="195"/>
      <c r="CH32" s="195"/>
      <c r="CI32" s="195"/>
      <c r="CJ32" s="195"/>
      <c r="CK32" s="195"/>
      <c r="CL32" s="195"/>
      <c r="CM32" s="195"/>
      <c r="CN32" s="195"/>
      <c r="CO32" s="195"/>
      <c r="CP32" s="195"/>
      <c r="CQ32" s="195"/>
      <c r="CR32" s="195"/>
      <c r="CS32" s="195"/>
      <c r="CT32" s="195"/>
      <c r="CU32" s="195"/>
      <c r="CV32" s="195"/>
      <c r="CW32" s="195"/>
      <c r="CX32" s="195"/>
      <c r="CY32" s="195"/>
      <c r="CZ32" s="195"/>
      <c r="DA32" s="195"/>
      <c r="DB32" s="195"/>
      <c r="DC32" s="195"/>
      <c r="DD32" s="195"/>
      <c r="DE32" s="195"/>
      <c r="DF32" s="195"/>
      <c r="DG32" s="195"/>
      <c r="DH32" s="195"/>
      <c r="DI32" s="195"/>
      <c r="DJ32" s="195"/>
      <c r="DK32" s="195"/>
      <c r="DL32" s="195"/>
      <c r="DM32" s="195"/>
      <c r="DN32" s="195"/>
      <c r="DO32" s="195"/>
      <c r="DP32" s="195"/>
      <c r="DQ32" s="195"/>
      <c r="DR32" s="195"/>
      <c r="DS32" s="195"/>
      <c r="DT32" s="195"/>
      <c r="DU32" s="195"/>
      <c r="DV32" s="195"/>
      <c r="DW32" s="195"/>
      <c r="DX32" s="195"/>
      <c r="DY32" s="195"/>
      <c r="DZ32" s="195"/>
      <c r="EA32" s="195"/>
      <c r="EB32" s="195"/>
      <c r="EC32" s="195"/>
      <c r="ED32" s="195"/>
      <c r="EE32" s="195"/>
      <c r="EF32" s="195"/>
      <c r="EG32" s="195"/>
      <c r="EH32" s="195"/>
      <c r="EI32" s="195"/>
      <c r="EJ32" s="195"/>
      <c r="EK32" s="195"/>
      <c r="EL32" s="195"/>
      <c r="EM32" s="195"/>
      <c r="EN32" s="195"/>
      <c r="EO32" s="195"/>
      <c r="EP32" s="195"/>
      <c r="EQ32" s="195"/>
      <c r="ER32" s="195"/>
      <c r="ES32" s="195"/>
      <c r="ET32" s="195"/>
      <c r="EU32" s="195"/>
      <c r="EV32" s="195"/>
      <c r="EW32" s="195"/>
      <c r="EX32" s="195"/>
      <c r="EY32" s="195"/>
      <c r="EZ32" s="195"/>
      <c r="FA32" s="195"/>
      <c r="FB32" s="195"/>
      <c r="FC32" s="195"/>
      <c r="FD32" s="195"/>
      <c r="FE32" s="195"/>
      <c r="FF32" s="195"/>
      <c r="FG32" s="195"/>
      <c r="FH32" s="195"/>
      <c r="FI32" s="195"/>
      <c r="FJ32" s="195"/>
      <c r="FK32" s="195"/>
      <c r="FL32" s="195"/>
      <c r="FM32" s="195"/>
      <c r="FN32" s="195"/>
      <c r="FO32" s="195"/>
      <c r="FP32" s="195"/>
      <c r="FQ32" s="195"/>
      <c r="FR32" s="195"/>
      <c r="FS32" s="195"/>
      <c r="FT32" s="195"/>
      <c r="FU32" s="195"/>
      <c r="FV32" s="195"/>
      <c r="FW32" s="195"/>
      <c r="FX32" s="195"/>
      <c r="FY32" s="195"/>
      <c r="FZ32" s="195"/>
      <c r="GA32" s="195"/>
      <c r="GB32" s="195"/>
      <c r="GC32" s="195"/>
      <c r="GD32" s="195"/>
      <c r="GE32" s="195"/>
      <c r="GF32" s="195"/>
      <c r="GG32" s="195"/>
      <c r="GH32" s="195"/>
      <c r="GI32" s="195"/>
      <c r="GJ32" s="195"/>
      <c r="GK32" s="195"/>
      <c r="GL32" s="195"/>
      <c r="GM32" s="195"/>
      <c r="GN32" s="195"/>
      <c r="GO32" s="195"/>
      <c r="GP32" s="195"/>
      <c r="GQ32" s="195"/>
      <c r="GR32" s="195"/>
      <c r="GS32" s="195"/>
      <c r="GT32" s="195"/>
      <c r="GU32" s="195"/>
      <c r="GV32" s="195"/>
      <c r="GW32" s="195"/>
      <c r="GX32" s="195"/>
      <c r="GY32" s="195"/>
      <c r="GZ32" s="195"/>
      <c r="HA32" s="195"/>
      <c r="HB32" s="195"/>
      <c r="HC32" s="195"/>
      <c r="HD32" s="195"/>
      <c r="HE32" s="195"/>
      <c r="HF32" s="195"/>
      <c r="HG32" s="195"/>
      <c r="HH32" s="195"/>
      <c r="HI32" s="195"/>
      <c r="HJ32" s="195"/>
      <c r="HK32" s="195"/>
      <c r="HL32" s="195"/>
      <c r="HM32" s="195"/>
      <c r="HN32" s="195"/>
      <c r="HO32" s="195"/>
      <c r="HP32" s="195"/>
      <c r="HQ32" s="195"/>
      <c r="HR32" s="195"/>
      <c r="HS32" s="195"/>
      <c r="HT32" s="195"/>
      <c r="HU32" s="195"/>
      <c r="HV32" s="195"/>
      <c r="HW32" s="195"/>
      <c r="HX32" s="195"/>
      <c r="HY32" s="195"/>
      <c r="HZ32" s="195"/>
      <c r="IA32" s="195"/>
      <c r="IB32" s="195"/>
      <c r="IC32" s="195"/>
      <c r="ID32" s="195"/>
      <c r="IE32" s="195"/>
      <c r="IF32" s="195"/>
      <c r="IG32" s="195"/>
      <c r="IH32" s="195"/>
      <c r="II32" s="195"/>
      <c r="IJ32" s="195"/>
      <c r="IK32" s="195"/>
      <c r="IL32" s="195"/>
      <c r="IM32" s="195"/>
      <c r="IN32" s="195"/>
      <c r="IO32" s="195"/>
      <c r="IP32" s="195"/>
      <c r="IQ32" s="195"/>
      <c r="IR32" s="195"/>
      <c r="IS32" s="195"/>
      <c r="IT32" s="195"/>
      <c r="IU32" s="195"/>
      <c r="IV32" s="195"/>
    </row>
    <row r="33" spans="1:256" s="236" customFormat="1">
      <c r="A33" s="195"/>
      <c r="B33" s="196"/>
      <c r="C33" s="197"/>
      <c r="D33" s="198"/>
      <c r="E33" s="199"/>
      <c r="F33" s="195"/>
      <c r="G33" s="195"/>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195"/>
      <c r="BM33" s="195"/>
      <c r="BN33" s="195"/>
      <c r="BO33" s="195"/>
      <c r="BP33" s="195"/>
      <c r="BQ33" s="195"/>
      <c r="BR33" s="195"/>
      <c r="BS33" s="195"/>
      <c r="BT33" s="195"/>
      <c r="BU33" s="195"/>
      <c r="BV33" s="195"/>
      <c r="BW33" s="195"/>
      <c r="BX33" s="195"/>
      <c r="BY33" s="195"/>
      <c r="BZ33" s="195"/>
      <c r="CA33" s="195"/>
      <c r="CB33" s="195"/>
      <c r="CC33" s="195"/>
      <c r="CD33" s="195"/>
      <c r="CE33" s="195"/>
      <c r="CF33" s="195"/>
      <c r="CG33" s="195"/>
      <c r="CH33" s="195"/>
      <c r="CI33" s="195"/>
      <c r="CJ33" s="195"/>
      <c r="CK33" s="195"/>
      <c r="CL33" s="195"/>
      <c r="CM33" s="195"/>
      <c r="CN33" s="195"/>
      <c r="CO33" s="195"/>
      <c r="CP33" s="195"/>
      <c r="CQ33" s="195"/>
      <c r="CR33" s="195"/>
      <c r="CS33" s="195"/>
      <c r="CT33" s="195"/>
      <c r="CU33" s="195"/>
      <c r="CV33" s="195"/>
      <c r="CW33" s="195"/>
      <c r="CX33" s="195"/>
      <c r="CY33" s="195"/>
      <c r="CZ33" s="195"/>
      <c r="DA33" s="195"/>
      <c r="DB33" s="195"/>
      <c r="DC33" s="195"/>
      <c r="DD33" s="195"/>
      <c r="DE33" s="195"/>
      <c r="DF33" s="195"/>
      <c r="DG33" s="195"/>
      <c r="DH33" s="195"/>
      <c r="DI33" s="195"/>
      <c r="DJ33" s="195"/>
      <c r="DK33" s="195"/>
      <c r="DL33" s="195"/>
      <c r="DM33" s="195"/>
      <c r="DN33" s="195"/>
      <c r="DO33" s="195"/>
      <c r="DP33" s="195"/>
      <c r="DQ33" s="195"/>
      <c r="DR33" s="195"/>
      <c r="DS33" s="195"/>
      <c r="DT33" s="195"/>
      <c r="DU33" s="195"/>
      <c r="DV33" s="195"/>
      <c r="DW33" s="195"/>
      <c r="DX33" s="195"/>
      <c r="DY33" s="195"/>
      <c r="DZ33" s="195"/>
      <c r="EA33" s="195"/>
      <c r="EB33" s="195"/>
      <c r="EC33" s="195"/>
      <c r="ED33" s="195"/>
      <c r="EE33" s="195"/>
      <c r="EF33" s="195"/>
      <c r="EG33" s="195"/>
      <c r="EH33" s="195"/>
      <c r="EI33" s="195"/>
      <c r="EJ33" s="195"/>
      <c r="EK33" s="195"/>
      <c r="EL33" s="195"/>
      <c r="EM33" s="195"/>
      <c r="EN33" s="195"/>
      <c r="EO33" s="195"/>
      <c r="EP33" s="195"/>
      <c r="EQ33" s="195"/>
      <c r="ER33" s="195"/>
      <c r="ES33" s="195"/>
      <c r="ET33" s="195"/>
      <c r="EU33" s="195"/>
      <c r="EV33" s="195"/>
      <c r="EW33" s="195"/>
      <c r="EX33" s="195"/>
      <c r="EY33" s="195"/>
      <c r="EZ33" s="195"/>
      <c r="FA33" s="195"/>
      <c r="FB33" s="195"/>
      <c r="FC33" s="195"/>
      <c r="FD33" s="195"/>
      <c r="FE33" s="195"/>
      <c r="FF33" s="195"/>
      <c r="FG33" s="195"/>
      <c r="FH33" s="195"/>
      <c r="FI33" s="195"/>
      <c r="FJ33" s="195"/>
      <c r="FK33" s="195"/>
      <c r="FL33" s="195"/>
      <c r="FM33" s="195"/>
      <c r="FN33" s="195"/>
      <c r="FO33" s="195"/>
      <c r="FP33" s="195"/>
      <c r="FQ33" s="195"/>
      <c r="FR33" s="195"/>
      <c r="FS33" s="195"/>
      <c r="FT33" s="195"/>
      <c r="FU33" s="195"/>
      <c r="FV33" s="195"/>
      <c r="FW33" s="195"/>
      <c r="FX33" s="195"/>
      <c r="FY33" s="195"/>
      <c r="FZ33" s="195"/>
      <c r="GA33" s="195"/>
      <c r="GB33" s="195"/>
      <c r="GC33" s="195"/>
      <c r="GD33" s="195"/>
      <c r="GE33" s="195"/>
      <c r="GF33" s="195"/>
      <c r="GG33" s="195"/>
      <c r="GH33" s="195"/>
      <c r="GI33" s="195"/>
      <c r="GJ33" s="195"/>
      <c r="GK33" s="195"/>
      <c r="GL33" s="195"/>
      <c r="GM33" s="195"/>
      <c r="GN33" s="195"/>
      <c r="GO33" s="195"/>
      <c r="GP33" s="195"/>
      <c r="GQ33" s="195"/>
      <c r="GR33" s="195"/>
      <c r="GS33" s="195"/>
      <c r="GT33" s="195"/>
      <c r="GU33" s="195"/>
      <c r="GV33" s="195"/>
      <c r="GW33" s="195"/>
      <c r="GX33" s="195"/>
      <c r="GY33" s="195"/>
      <c r="GZ33" s="195"/>
      <c r="HA33" s="195"/>
      <c r="HB33" s="195"/>
      <c r="HC33" s="195"/>
      <c r="HD33" s="195"/>
      <c r="HE33" s="195"/>
      <c r="HF33" s="195"/>
      <c r="HG33" s="195"/>
      <c r="HH33" s="195"/>
      <c r="HI33" s="195"/>
      <c r="HJ33" s="195"/>
      <c r="HK33" s="195"/>
      <c r="HL33" s="195"/>
      <c r="HM33" s="195"/>
      <c r="HN33" s="195"/>
      <c r="HO33" s="195"/>
      <c r="HP33" s="195"/>
      <c r="HQ33" s="195"/>
      <c r="HR33" s="195"/>
      <c r="HS33" s="195"/>
      <c r="HT33" s="195"/>
      <c r="HU33" s="195"/>
      <c r="HV33" s="195"/>
      <c r="HW33" s="195"/>
      <c r="HX33" s="195"/>
      <c r="HY33" s="195"/>
      <c r="HZ33" s="195"/>
      <c r="IA33" s="195"/>
      <c r="IB33" s="195"/>
      <c r="IC33" s="195"/>
      <c r="ID33" s="195"/>
      <c r="IE33" s="195"/>
      <c r="IF33" s="195"/>
      <c r="IG33" s="195"/>
      <c r="IH33" s="195"/>
      <c r="II33" s="195"/>
      <c r="IJ33" s="195"/>
      <c r="IK33" s="195"/>
      <c r="IL33" s="195"/>
      <c r="IM33" s="195"/>
      <c r="IN33" s="195"/>
      <c r="IO33" s="195"/>
      <c r="IP33" s="195"/>
      <c r="IQ33" s="195"/>
      <c r="IR33" s="195"/>
      <c r="IS33" s="195"/>
      <c r="IT33" s="195"/>
      <c r="IU33" s="195"/>
      <c r="IV33" s="195"/>
    </row>
    <row r="34" spans="1:256" s="236" customFormat="1">
      <c r="A34" s="195"/>
      <c r="B34" s="196"/>
      <c r="C34" s="197"/>
      <c r="D34" s="198"/>
      <c r="E34" s="199"/>
      <c r="F34" s="195"/>
      <c r="G34" s="195"/>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195"/>
      <c r="BM34" s="195"/>
      <c r="BN34" s="195"/>
      <c r="BO34" s="195"/>
      <c r="BP34" s="195"/>
      <c r="BQ34" s="195"/>
      <c r="BR34" s="195"/>
      <c r="BS34" s="195"/>
      <c r="BT34" s="195"/>
      <c r="BU34" s="195"/>
      <c r="BV34" s="195"/>
      <c r="BW34" s="195"/>
      <c r="BX34" s="195"/>
      <c r="BY34" s="195"/>
      <c r="BZ34" s="195"/>
      <c r="CA34" s="195"/>
      <c r="CB34" s="195"/>
      <c r="CC34" s="195"/>
      <c r="CD34" s="195"/>
      <c r="CE34" s="195"/>
      <c r="CF34" s="195"/>
      <c r="CG34" s="195"/>
      <c r="CH34" s="195"/>
      <c r="CI34" s="195"/>
      <c r="CJ34" s="195"/>
      <c r="CK34" s="195"/>
      <c r="CL34" s="195"/>
      <c r="CM34" s="195"/>
      <c r="CN34" s="195"/>
      <c r="CO34" s="195"/>
      <c r="CP34" s="195"/>
      <c r="CQ34" s="195"/>
      <c r="CR34" s="195"/>
      <c r="CS34" s="195"/>
      <c r="CT34" s="195"/>
      <c r="CU34" s="195"/>
      <c r="CV34" s="195"/>
      <c r="CW34" s="195"/>
      <c r="CX34" s="195"/>
      <c r="CY34" s="195"/>
      <c r="CZ34" s="195"/>
      <c r="DA34" s="195"/>
      <c r="DB34" s="195"/>
      <c r="DC34" s="195"/>
      <c r="DD34" s="195"/>
      <c r="DE34" s="195"/>
      <c r="DF34" s="195"/>
      <c r="DG34" s="195"/>
      <c r="DH34" s="195"/>
      <c r="DI34" s="195"/>
      <c r="DJ34" s="195"/>
      <c r="DK34" s="195"/>
      <c r="DL34" s="195"/>
      <c r="DM34" s="195"/>
      <c r="DN34" s="195"/>
      <c r="DO34" s="195"/>
      <c r="DP34" s="195"/>
      <c r="DQ34" s="195"/>
      <c r="DR34" s="195"/>
      <c r="DS34" s="195"/>
      <c r="DT34" s="195"/>
      <c r="DU34" s="195"/>
      <c r="DV34" s="195"/>
      <c r="DW34" s="195"/>
      <c r="DX34" s="195"/>
      <c r="DY34" s="195"/>
      <c r="DZ34" s="195"/>
      <c r="EA34" s="195"/>
      <c r="EB34" s="195"/>
      <c r="EC34" s="195"/>
      <c r="ED34" s="195"/>
      <c r="EE34" s="195"/>
      <c r="EF34" s="195"/>
      <c r="EG34" s="195"/>
      <c r="EH34" s="195"/>
      <c r="EI34" s="195"/>
      <c r="EJ34" s="195"/>
      <c r="EK34" s="195"/>
      <c r="EL34" s="195"/>
      <c r="EM34" s="195"/>
      <c r="EN34" s="195"/>
      <c r="EO34" s="195"/>
      <c r="EP34" s="195"/>
      <c r="EQ34" s="195"/>
      <c r="ER34" s="195"/>
      <c r="ES34" s="195"/>
      <c r="ET34" s="195"/>
      <c r="EU34" s="195"/>
      <c r="EV34" s="195"/>
      <c r="EW34" s="195"/>
      <c r="EX34" s="195"/>
      <c r="EY34" s="195"/>
      <c r="EZ34" s="195"/>
      <c r="FA34" s="195"/>
      <c r="FB34" s="195"/>
      <c r="FC34" s="195"/>
      <c r="FD34" s="195"/>
      <c r="FE34" s="195"/>
      <c r="FF34" s="195"/>
      <c r="FG34" s="195"/>
      <c r="FH34" s="195"/>
      <c r="FI34" s="195"/>
      <c r="FJ34" s="195"/>
      <c r="FK34" s="195"/>
      <c r="FL34" s="195"/>
      <c r="FM34" s="195"/>
      <c r="FN34" s="195"/>
      <c r="FO34" s="195"/>
      <c r="FP34" s="195"/>
      <c r="FQ34" s="195"/>
      <c r="FR34" s="195"/>
      <c r="FS34" s="195"/>
      <c r="FT34" s="195"/>
      <c r="FU34" s="195"/>
      <c r="FV34" s="195"/>
      <c r="FW34" s="195"/>
      <c r="FX34" s="195"/>
      <c r="FY34" s="195"/>
      <c r="FZ34" s="195"/>
      <c r="GA34" s="195"/>
      <c r="GB34" s="195"/>
      <c r="GC34" s="195"/>
      <c r="GD34" s="195"/>
      <c r="GE34" s="195"/>
      <c r="GF34" s="195"/>
      <c r="GG34" s="195"/>
      <c r="GH34" s="195"/>
      <c r="GI34" s="195"/>
      <c r="GJ34" s="195"/>
      <c r="GK34" s="195"/>
      <c r="GL34" s="195"/>
      <c r="GM34" s="195"/>
      <c r="GN34" s="195"/>
      <c r="GO34" s="195"/>
      <c r="GP34" s="195"/>
      <c r="GQ34" s="195"/>
      <c r="GR34" s="195"/>
      <c r="GS34" s="195"/>
      <c r="GT34" s="195"/>
      <c r="GU34" s="195"/>
      <c r="GV34" s="195"/>
      <c r="GW34" s="195"/>
      <c r="GX34" s="195"/>
      <c r="GY34" s="195"/>
      <c r="GZ34" s="195"/>
      <c r="HA34" s="195"/>
      <c r="HB34" s="195"/>
      <c r="HC34" s="195"/>
      <c r="HD34" s="195"/>
      <c r="HE34" s="195"/>
      <c r="HF34" s="195"/>
      <c r="HG34" s="195"/>
      <c r="HH34" s="195"/>
      <c r="HI34" s="195"/>
      <c r="HJ34" s="195"/>
      <c r="HK34" s="195"/>
      <c r="HL34" s="195"/>
      <c r="HM34" s="195"/>
      <c r="HN34" s="195"/>
      <c r="HO34" s="195"/>
      <c r="HP34" s="195"/>
      <c r="HQ34" s="195"/>
      <c r="HR34" s="195"/>
      <c r="HS34" s="195"/>
      <c r="HT34" s="195"/>
      <c r="HU34" s="195"/>
      <c r="HV34" s="195"/>
      <c r="HW34" s="195"/>
      <c r="HX34" s="195"/>
      <c r="HY34" s="195"/>
      <c r="HZ34" s="195"/>
      <c r="IA34" s="195"/>
      <c r="IB34" s="195"/>
      <c r="IC34" s="195"/>
      <c r="ID34" s="195"/>
      <c r="IE34" s="195"/>
      <c r="IF34" s="195"/>
      <c r="IG34" s="195"/>
      <c r="IH34" s="195"/>
      <c r="II34" s="195"/>
      <c r="IJ34" s="195"/>
      <c r="IK34" s="195"/>
      <c r="IL34" s="195"/>
      <c r="IM34" s="195"/>
      <c r="IN34" s="195"/>
      <c r="IO34" s="195"/>
      <c r="IP34" s="195"/>
      <c r="IQ34" s="195"/>
      <c r="IR34" s="195"/>
      <c r="IS34" s="195"/>
      <c r="IT34" s="195"/>
      <c r="IU34" s="195"/>
      <c r="IV34" s="195"/>
    </row>
    <row r="35" spans="1:256" s="236" customFormat="1">
      <c r="A35" s="195"/>
      <c r="B35" s="196"/>
      <c r="C35" s="197"/>
      <c r="D35" s="198"/>
      <c r="E35" s="199"/>
      <c r="F35" s="195"/>
      <c r="G35" s="195"/>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200"/>
      <c r="BK35" s="200"/>
      <c r="BL35" s="195"/>
      <c r="BM35" s="195"/>
      <c r="BN35" s="195"/>
      <c r="BO35" s="195"/>
      <c r="BP35" s="195"/>
      <c r="BQ35" s="195"/>
      <c r="BR35" s="195"/>
      <c r="BS35" s="195"/>
      <c r="BT35" s="195"/>
      <c r="BU35" s="195"/>
      <c r="BV35" s="195"/>
      <c r="BW35" s="195"/>
      <c r="BX35" s="195"/>
      <c r="BY35" s="195"/>
      <c r="BZ35" s="195"/>
      <c r="CA35" s="195"/>
      <c r="CB35" s="195"/>
      <c r="CC35" s="195"/>
      <c r="CD35" s="195"/>
      <c r="CE35" s="195"/>
      <c r="CF35" s="195"/>
      <c r="CG35" s="195"/>
      <c r="CH35" s="195"/>
      <c r="CI35" s="195"/>
      <c r="CJ35" s="195"/>
      <c r="CK35" s="195"/>
      <c r="CL35" s="195"/>
      <c r="CM35" s="195"/>
      <c r="CN35" s="195"/>
      <c r="CO35" s="195"/>
      <c r="CP35" s="195"/>
      <c r="CQ35" s="195"/>
      <c r="CR35" s="195"/>
      <c r="CS35" s="195"/>
      <c r="CT35" s="195"/>
      <c r="CU35" s="195"/>
      <c r="CV35" s="195"/>
      <c r="CW35" s="195"/>
      <c r="CX35" s="195"/>
      <c r="CY35" s="195"/>
      <c r="CZ35" s="195"/>
      <c r="DA35" s="195"/>
      <c r="DB35" s="195"/>
      <c r="DC35" s="195"/>
      <c r="DD35" s="195"/>
      <c r="DE35" s="195"/>
      <c r="DF35" s="195"/>
      <c r="DG35" s="195"/>
      <c r="DH35" s="195"/>
      <c r="DI35" s="195"/>
      <c r="DJ35" s="195"/>
      <c r="DK35" s="195"/>
      <c r="DL35" s="195"/>
      <c r="DM35" s="195"/>
      <c r="DN35" s="195"/>
      <c r="DO35" s="195"/>
      <c r="DP35" s="195"/>
      <c r="DQ35" s="195"/>
      <c r="DR35" s="195"/>
      <c r="DS35" s="195"/>
      <c r="DT35" s="195"/>
      <c r="DU35" s="195"/>
      <c r="DV35" s="195"/>
      <c r="DW35" s="195"/>
      <c r="DX35" s="195"/>
      <c r="DY35" s="195"/>
      <c r="DZ35" s="195"/>
      <c r="EA35" s="195"/>
      <c r="EB35" s="195"/>
      <c r="EC35" s="195"/>
      <c r="ED35" s="195"/>
      <c r="EE35" s="195"/>
      <c r="EF35" s="195"/>
      <c r="EG35" s="195"/>
      <c r="EH35" s="195"/>
      <c r="EI35" s="195"/>
      <c r="EJ35" s="195"/>
      <c r="EK35" s="195"/>
      <c r="EL35" s="195"/>
      <c r="EM35" s="195"/>
      <c r="EN35" s="195"/>
      <c r="EO35" s="195"/>
      <c r="EP35" s="195"/>
      <c r="EQ35" s="195"/>
      <c r="ER35" s="195"/>
      <c r="ES35" s="195"/>
      <c r="ET35" s="195"/>
      <c r="EU35" s="195"/>
      <c r="EV35" s="195"/>
      <c r="EW35" s="195"/>
      <c r="EX35" s="195"/>
      <c r="EY35" s="195"/>
      <c r="EZ35" s="195"/>
      <c r="FA35" s="195"/>
      <c r="FB35" s="195"/>
      <c r="FC35" s="195"/>
      <c r="FD35" s="195"/>
      <c r="FE35" s="195"/>
      <c r="FF35" s="195"/>
      <c r="FG35" s="195"/>
      <c r="FH35" s="195"/>
      <c r="FI35" s="195"/>
      <c r="FJ35" s="195"/>
      <c r="FK35" s="195"/>
      <c r="FL35" s="195"/>
      <c r="FM35" s="195"/>
      <c r="FN35" s="195"/>
      <c r="FO35" s="195"/>
      <c r="FP35" s="195"/>
      <c r="FQ35" s="195"/>
      <c r="FR35" s="195"/>
      <c r="FS35" s="195"/>
      <c r="FT35" s="195"/>
      <c r="FU35" s="195"/>
      <c r="FV35" s="195"/>
      <c r="FW35" s="195"/>
      <c r="FX35" s="195"/>
      <c r="FY35" s="195"/>
      <c r="FZ35" s="195"/>
      <c r="GA35" s="195"/>
      <c r="GB35" s="195"/>
      <c r="GC35" s="195"/>
      <c r="GD35" s="195"/>
      <c r="GE35" s="195"/>
      <c r="GF35" s="195"/>
      <c r="GG35" s="195"/>
      <c r="GH35" s="195"/>
      <c r="GI35" s="195"/>
      <c r="GJ35" s="195"/>
      <c r="GK35" s="195"/>
      <c r="GL35" s="195"/>
      <c r="GM35" s="195"/>
      <c r="GN35" s="195"/>
      <c r="GO35" s="195"/>
      <c r="GP35" s="195"/>
      <c r="GQ35" s="195"/>
      <c r="GR35" s="195"/>
      <c r="GS35" s="195"/>
      <c r="GT35" s="195"/>
      <c r="GU35" s="195"/>
      <c r="GV35" s="195"/>
      <c r="GW35" s="195"/>
      <c r="GX35" s="195"/>
      <c r="GY35" s="195"/>
      <c r="GZ35" s="195"/>
      <c r="HA35" s="195"/>
      <c r="HB35" s="195"/>
      <c r="HC35" s="195"/>
      <c r="HD35" s="195"/>
      <c r="HE35" s="195"/>
      <c r="HF35" s="195"/>
      <c r="HG35" s="195"/>
      <c r="HH35" s="195"/>
      <c r="HI35" s="195"/>
      <c r="HJ35" s="195"/>
      <c r="HK35" s="195"/>
      <c r="HL35" s="195"/>
      <c r="HM35" s="195"/>
      <c r="HN35" s="195"/>
      <c r="HO35" s="195"/>
      <c r="HP35" s="195"/>
      <c r="HQ35" s="195"/>
      <c r="HR35" s="195"/>
      <c r="HS35" s="195"/>
      <c r="HT35" s="195"/>
      <c r="HU35" s="195"/>
      <c r="HV35" s="195"/>
      <c r="HW35" s="195"/>
      <c r="HX35" s="195"/>
      <c r="HY35" s="195"/>
      <c r="HZ35" s="195"/>
      <c r="IA35" s="195"/>
      <c r="IB35" s="195"/>
      <c r="IC35" s="195"/>
      <c r="ID35" s="195"/>
      <c r="IE35" s="195"/>
      <c r="IF35" s="195"/>
      <c r="IG35" s="195"/>
      <c r="IH35" s="195"/>
      <c r="II35" s="195"/>
      <c r="IJ35" s="195"/>
      <c r="IK35" s="195"/>
      <c r="IL35" s="195"/>
      <c r="IM35" s="195"/>
      <c r="IN35" s="195"/>
      <c r="IO35" s="195"/>
      <c r="IP35" s="195"/>
      <c r="IQ35" s="195"/>
      <c r="IR35" s="195"/>
      <c r="IS35" s="195"/>
      <c r="IT35" s="195"/>
      <c r="IU35" s="195"/>
      <c r="IV35" s="195"/>
    </row>
    <row r="36" spans="1:256" s="236" customFormat="1">
      <c r="A36" s="195"/>
      <c r="B36" s="196"/>
      <c r="C36" s="197"/>
      <c r="D36" s="198"/>
      <c r="E36" s="199"/>
      <c r="F36" s="195"/>
      <c r="G36" s="195"/>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195"/>
      <c r="BM36" s="195"/>
      <c r="BN36" s="195"/>
      <c r="BO36" s="195"/>
      <c r="BP36" s="195"/>
      <c r="BQ36" s="195"/>
      <c r="BR36" s="195"/>
      <c r="BS36" s="195"/>
      <c r="BT36" s="195"/>
      <c r="BU36" s="195"/>
      <c r="BV36" s="195"/>
      <c r="BW36" s="195"/>
      <c r="BX36" s="195"/>
      <c r="BY36" s="195"/>
      <c r="BZ36" s="195"/>
      <c r="CA36" s="195"/>
      <c r="CB36" s="195"/>
      <c r="CC36" s="195"/>
      <c r="CD36" s="195"/>
      <c r="CE36" s="195"/>
      <c r="CF36" s="195"/>
      <c r="CG36" s="195"/>
      <c r="CH36" s="195"/>
      <c r="CI36" s="195"/>
      <c r="CJ36" s="195"/>
      <c r="CK36" s="195"/>
      <c r="CL36" s="195"/>
      <c r="CM36" s="195"/>
      <c r="CN36" s="195"/>
      <c r="CO36" s="195"/>
      <c r="CP36" s="195"/>
      <c r="CQ36" s="195"/>
      <c r="CR36" s="195"/>
      <c r="CS36" s="195"/>
      <c r="CT36" s="195"/>
      <c r="CU36" s="195"/>
      <c r="CV36" s="195"/>
      <c r="CW36" s="195"/>
      <c r="CX36" s="195"/>
      <c r="CY36" s="195"/>
      <c r="CZ36" s="195"/>
      <c r="DA36" s="195"/>
      <c r="DB36" s="195"/>
      <c r="DC36" s="195"/>
      <c r="DD36" s="195"/>
      <c r="DE36" s="195"/>
      <c r="DF36" s="195"/>
      <c r="DG36" s="195"/>
      <c r="DH36" s="195"/>
      <c r="DI36" s="195"/>
      <c r="DJ36" s="195"/>
      <c r="DK36" s="195"/>
      <c r="DL36" s="195"/>
      <c r="DM36" s="195"/>
      <c r="DN36" s="195"/>
      <c r="DO36" s="195"/>
      <c r="DP36" s="195"/>
      <c r="DQ36" s="195"/>
      <c r="DR36" s="195"/>
      <c r="DS36" s="195"/>
      <c r="DT36" s="195"/>
      <c r="DU36" s="195"/>
      <c r="DV36" s="195"/>
      <c r="DW36" s="195"/>
      <c r="DX36" s="195"/>
      <c r="DY36" s="195"/>
      <c r="DZ36" s="195"/>
      <c r="EA36" s="195"/>
      <c r="EB36" s="195"/>
      <c r="EC36" s="195"/>
      <c r="ED36" s="195"/>
      <c r="EE36" s="195"/>
      <c r="EF36" s="195"/>
      <c r="EG36" s="195"/>
      <c r="EH36" s="195"/>
      <c r="EI36" s="195"/>
      <c r="EJ36" s="195"/>
      <c r="EK36" s="195"/>
      <c r="EL36" s="195"/>
      <c r="EM36" s="195"/>
      <c r="EN36" s="195"/>
      <c r="EO36" s="195"/>
      <c r="EP36" s="195"/>
      <c r="EQ36" s="195"/>
      <c r="ER36" s="195"/>
      <c r="ES36" s="195"/>
      <c r="ET36" s="195"/>
      <c r="EU36" s="195"/>
      <c r="EV36" s="195"/>
      <c r="EW36" s="195"/>
      <c r="EX36" s="195"/>
      <c r="EY36" s="195"/>
      <c r="EZ36" s="195"/>
      <c r="FA36" s="195"/>
      <c r="FB36" s="195"/>
      <c r="FC36" s="195"/>
      <c r="FD36" s="195"/>
      <c r="FE36" s="195"/>
      <c r="FF36" s="195"/>
      <c r="FG36" s="195"/>
      <c r="FH36" s="195"/>
      <c r="FI36" s="195"/>
      <c r="FJ36" s="195"/>
      <c r="FK36" s="195"/>
      <c r="FL36" s="195"/>
      <c r="FM36" s="195"/>
      <c r="FN36" s="195"/>
      <c r="FO36" s="195"/>
      <c r="FP36" s="195"/>
      <c r="FQ36" s="195"/>
      <c r="FR36" s="195"/>
      <c r="FS36" s="195"/>
      <c r="FT36" s="195"/>
      <c r="FU36" s="195"/>
      <c r="FV36" s="195"/>
      <c r="FW36" s="195"/>
      <c r="FX36" s="195"/>
      <c r="FY36" s="195"/>
      <c r="FZ36" s="195"/>
      <c r="GA36" s="195"/>
      <c r="GB36" s="195"/>
      <c r="GC36" s="195"/>
      <c r="GD36" s="195"/>
      <c r="GE36" s="195"/>
      <c r="GF36" s="195"/>
      <c r="GG36" s="195"/>
      <c r="GH36" s="195"/>
      <c r="GI36" s="195"/>
      <c r="GJ36" s="195"/>
      <c r="GK36" s="195"/>
      <c r="GL36" s="195"/>
      <c r="GM36" s="195"/>
      <c r="GN36" s="195"/>
      <c r="GO36" s="195"/>
      <c r="GP36" s="195"/>
      <c r="GQ36" s="195"/>
      <c r="GR36" s="195"/>
      <c r="GS36" s="195"/>
      <c r="GT36" s="195"/>
      <c r="GU36" s="195"/>
      <c r="GV36" s="195"/>
      <c r="GW36" s="195"/>
      <c r="GX36" s="195"/>
      <c r="GY36" s="195"/>
      <c r="GZ36" s="195"/>
      <c r="HA36" s="195"/>
      <c r="HB36" s="195"/>
      <c r="HC36" s="195"/>
      <c r="HD36" s="195"/>
      <c r="HE36" s="195"/>
      <c r="HF36" s="195"/>
      <c r="HG36" s="195"/>
      <c r="HH36" s="195"/>
      <c r="HI36" s="195"/>
      <c r="HJ36" s="195"/>
      <c r="HK36" s="195"/>
      <c r="HL36" s="195"/>
      <c r="HM36" s="195"/>
      <c r="HN36" s="195"/>
      <c r="HO36" s="195"/>
      <c r="HP36" s="195"/>
      <c r="HQ36" s="195"/>
      <c r="HR36" s="195"/>
      <c r="HS36" s="195"/>
      <c r="HT36" s="195"/>
      <c r="HU36" s="195"/>
      <c r="HV36" s="195"/>
      <c r="HW36" s="195"/>
      <c r="HX36" s="195"/>
      <c r="HY36" s="195"/>
      <c r="HZ36" s="195"/>
      <c r="IA36" s="195"/>
      <c r="IB36" s="195"/>
      <c r="IC36" s="195"/>
      <c r="ID36" s="195"/>
      <c r="IE36" s="195"/>
      <c r="IF36" s="195"/>
      <c r="IG36" s="195"/>
      <c r="IH36" s="195"/>
      <c r="II36" s="195"/>
      <c r="IJ36" s="195"/>
      <c r="IK36" s="195"/>
      <c r="IL36" s="195"/>
      <c r="IM36" s="195"/>
      <c r="IN36" s="195"/>
      <c r="IO36" s="195"/>
      <c r="IP36" s="195"/>
      <c r="IQ36" s="195"/>
      <c r="IR36" s="195"/>
      <c r="IS36" s="195"/>
      <c r="IT36" s="195"/>
      <c r="IU36" s="195"/>
      <c r="IV36" s="195"/>
    </row>
    <row r="37" spans="1:256" s="236" customFormat="1">
      <c r="A37" s="195"/>
      <c r="B37" s="196"/>
      <c r="C37" s="197"/>
      <c r="D37" s="198"/>
      <c r="E37" s="199"/>
      <c r="F37" s="195"/>
      <c r="G37" s="195"/>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195"/>
      <c r="BM37" s="195"/>
      <c r="BN37" s="195"/>
      <c r="BO37" s="195"/>
      <c r="BP37" s="195"/>
      <c r="BQ37" s="195"/>
      <c r="BR37" s="195"/>
      <c r="BS37" s="195"/>
      <c r="BT37" s="195"/>
      <c r="BU37" s="195"/>
      <c r="BV37" s="195"/>
      <c r="BW37" s="195"/>
      <c r="BX37" s="195"/>
      <c r="BY37" s="195"/>
      <c r="BZ37" s="195"/>
      <c r="CA37" s="195"/>
      <c r="CB37" s="195"/>
      <c r="CC37" s="195"/>
      <c r="CD37" s="195"/>
      <c r="CE37" s="195"/>
      <c r="CF37" s="195"/>
      <c r="CG37" s="195"/>
      <c r="CH37" s="195"/>
      <c r="CI37" s="195"/>
      <c r="CJ37" s="195"/>
      <c r="CK37" s="195"/>
      <c r="CL37" s="195"/>
      <c r="CM37" s="195"/>
      <c r="CN37" s="195"/>
      <c r="CO37" s="195"/>
      <c r="CP37" s="195"/>
      <c r="CQ37" s="195"/>
      <c r="CR37" s="195"/>
      <c r="CS37" s="195"/>
      <c r="CT37" s="195"/>
      <c r="CU37" s="195"/>
      <c r="CV37" s="195"/>
      <c r="CW37" s="195"/>
      <c r="CX37" s="195"/>
      <c r="CY37" s="195"/>
      <c r="CZ37" s="195"/>
      <c r="DA37" s="195"/>
      <c r="DB37" s="195"/>
      <c r="DC37" s="195"/>
      <c r="DD37" s="195"/>
      <c r="DE37" s="195"/>
      <c r="DF37" s="195"/>
      <c r="DG37" s="195"/>
      <c r="DH37" s="195"/>
      <c r="DI37" s="195"/>
      <c r="DJ37" s="195"/>
      <c r="DK37" s="195"/>
      <c r="DL37" s="195"/>
      <c r="DM37" s="195"/>
      <c r="DN37" s="195"/>
      <c r="DO37" s="195"/>
      <c r="DP37" s="195"/>
      <c r="DQ37" s="195"/>
      <c r="DR37" s="195"/>
      <c r="DS37" s="195"/>
      <c r="DT37" s="195"/>
      <c r="DU37" s="195"/>
      <c r="DV37" s="195"/>
      <c r="DW37" s="195"/>
      <c r="DX37" s="195"/>
      <c r="DY37" s="195"/>
      <c r="DZ37" s="195"/>
      <c r="EA37" s="195"/>
      <c r="EB37" s="195"/>
      <c r="EC37" s="195"/>
      <c r="ED37" s="195"/>
      <c r="EE37" s="195"/>
      <c r="EF37" s="195"/>
      <c r="EG37" s="195"/>
      <c r="EH37" s="195"/>
      <c r="EI37" s="195"/>
      <c r="EJ37" s="195"/>
      <c r="EK37" s="195"/>
      <c r="EL37" s="195"/>
      <c r="EM37" s="195"/>
      <c r="EN37" s="195"/>
      <c r="EO37" s="195"/>
      <c r="EP37" s="195"/>
      <c r="EQ37" s="195"/>
      <c r="ER37" s="195"/>
      <c r="ES37" s="195"/>
      <c r="ET37" s="195"/>
      <c r="EU37" s="195"/>
      <c r="EV37" s="195"/>
      <c r="EW37" s="195"/>
      <c r="EX37" s="195"/>
      <c r="EY37" s="195"/>
      <c r="EZ37" s="195"/>
      <c r="FA37" s="195"/>
      <c r="FB37" s="195"/>
      <c r="FC37" s="195"/>
      <c r="FD37" s="195"/>
      <c r="FE37" s="195"/>
      <c r="FF37" s="195"/>
      <c r="FG37" s="195"/>
      <c r="FH37" s="195"/>
      <c r="FI37" s="195"/>
      <c r="FJ37" s="195"/>
      <c r="FK37" s="195"/>
      <c r="FL37" s="195"/>
      <c r="FM37" s="195"/>
      <c r="FN37" s="195"/>
      <c r="FO37" s="195"/>
      <c r="FP37" s="195"/>
      <c r="FQ37" s="195"/>
      <c r="FR37" s="195"/>
      <c r="FS37" s="195"/>
      <c r="FT37" s="195"/>
      <c r="FU37" s="195"/>
      <c r="FV37" s="195"/>
      <c r="FW37" s="195"/>
      <c r="FX37" s="195"/>
      <c r="FY37" s="195"/>
      <c r="FZ37" s="195"/>
      <c r="GA37" s="195"/>
      <c r="GB37" s="195"/>
      <c r="GC37" s="195"/>
      <c r="GD37" s="195"/>
      <c r="GE37" s="195"/>
      <c r="GF37" s="195"/>
      <c r="GG37" s="195"/>
      <c r="GH37" s="195"/>
      <c r="GI37" s="195"/>
      <c r="GJ37" s="195"/>
      <c r="GK37" s="195"/>
      <c r="GL37" s="195"/>
      <c r="GM37" s="195"/>
      <c r="GN37" s="195"/>
      <c r="GO37" s="195"/>
      <c r="GP37" s="195"/>
      <c r="GQ37" s="195"/>
      <c r="GR37" s="195"/>
      <c r="GS37" s="195"/>
      <c r="GT37" s="195"/>
      <c r="GU37" s="195"/>
      <c r="GV37" s="195"/>
      <c r="GW37" s="195"/>
      <c r="GX37" s="195"/>
      <c r="GY37" s="195"/>
      <c r="GZ37" s="195"/>
      <c r="HA37" s="195"/>
      <c r="HB37" s="195"/>
      <c r="HC37" s="195"/>
      <c r="HD37" s="195"/>
      <c r="HE37" s="195"/>
      <c r="HF37" s="195"/>
      <c r="HG37" s="195"/>
      <c r="HH37" s="195"/>
      <c r="HI37" s="195"/>
      <c r="HJ37" s="195"/>
      <c r="HK37" s="195"/>
      <c r="HL37" s="195"/>
      <c r="HM37" s="195"/>
      <c r="HN37" s="195"/>
      <c r="HO37" s="195"/>
      <c r="HP37" s="195"/>
      <c r="HQ37" s="195"/>
      <c r="HR37" s="195"/>
      <c r="HS37" s="195"/>
      <c r="HT37" s="195"/>
      <c r="HU37" s="195"/>
      <c r="HV37" s="195"/>
      <c r="HW37" s="195"/>
      <c r="HX37" s="195"/>
      <c r="HY37" s="195"/>
      <c r="HZ37" s="195"/>
      <c r="IA37" s="195"/>
      <c r="IB37" s="195"/>
      <c r="IC37" s="195"/>
      <c r="ID37" s="195"/>
      <c r="IE37" s="195"/>
      <c r="IF37" s="195"/>
      <c r="IG37" s="195"/>
      <c r="IH37" s="195"/>
      <c r="II37" s="195"/>
      <c r="IJ37" s="195"/>
      <c r="IK37" s="195"/>
      <c r="IL37" s="195"/>
      <c r="IM37" s="195"/>
      <c r="IN37" s="195"/>
      <c r="IO37" s="195"/>
      <c r="IP37" s="195"/>
      <c r="IQ37" s="195"/>
      <c r="IR37" s="195"/>
      <c r="IS37" s="195"/>
      <c r="IT37" s="195"/>
      <c r="IU37" s="195"/>
      <c r="IV37" s="195"/>
    </row>
    <row r="38" spans="1:256" s="236" customFormat="1">
      <c r="A38" s="195"/>
      <c r="B38" s="196"/>
      <c r="C38" s="197"/>
      <c r="D38" s="198"/>
      <c r="E38" s="199"/>
      <c r="F38" s="195"/>
      <c r="G38" s="195"/>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195"/>
      <c r="BM38" s="195"/>
      <c r="BN38" s="195"/>
      <c r="BO38" s="195"/>
      <c r="BP38" s="195"/>
      <c r="BQ38" s="195"/>
      <c r="BR38" s="195"/>
      <c r="BS38" s="195"/>
      <c r="BT38" s="195"/>
      <c r="BU38" s="195"/>
      <c r="BV38" s="195"/>
      <c r="BW38" s="195"/>
      <c r="BX38" s="195"/>
      <c r="BY38" s="195"/>
      <c r="BZ38" s="195"/>
      <c r="CA38" s="195"/>
      <c r="CB38" s="195"/>
      <c r="CC38" s="195"/>
      <c r="CD38" s="195"/>
      <c r="CE38" s="195"/>
      <c r="CF38" s="195"/>
      <c r="CG38" s="195"/>
      <c r="CH38" s="195"/>
      <c r="CI38" s="195"/>
      <c r="CJ38" s="195"/>
      <c r="CK38" s="195"/>
      <c r="CL38" s="195"/>
      <c r="CM38" s="195"/>
      <c r="CN38" s="195"/>
      <c r="CO38" s="195"/>
      <c r="CP38" s="195"/>
      <c r="CQ38" s="195"/>
      <c r="CR38" s="195"/>
      <c r="CS38" s="195"/>
      <c r="CT38" s="195"/>
      <c r="CU38" s="195"/>
      <c r="CV38" s="195"/>
      <c r="CW38" s="195"/>
      <c r="CX38" s="195"/>
      <c r="CY38" s="195"/>
      <c r="CZ38" s="195"/>
      <c r="DA38" s="195"/>
      <c r="DB38" s="195"/>
      <c r="DC38" s="195"/>
      <c r="DD38" s="195"/>
      <c r="DE38" s="195"/>
      <c r="DF38" s="195"/>
      <c r="DG38" s="195"/>
      <c r="DH38" s="195"/>
      <c r="DI38" s="195"/>
      <c r="DJ38" s="195"/>
      <c r="DK38" s="195"/>
      <c r="DL38" s="195"/>
      <c r="DM38" s="195"/>
      <c r="DN38" s="195"/>
      <c r="DO38" s="195"/>
      <c r="DP38" s="195"/>
      <c r="DQ38" s="195"/>
      <c r="DR38" s="195"/>
      <c r="DS38" s="195"/>
      <c r="DT38" s="195"/>
      <c r="DU38" s="195"/>
      <c r="DV38" s="195"/>
      <c r="DW38" s="195"/>
      <c r="DX38" s="195"/>
      <c r="DY38" s="195"/>
      <c r="DZ38" s="195"/>
      <c r="EA38" s="195"/>
      <c r="EB38" s="195"/>
      <c r="EC38" s="195"/>
      <c r="ED38" s="195"/>
      <c r="EE38" s="195"/>
      <c r="EF38" s="195"/>
      <c r="EG38" s="195"/>
      <c r="EH38" s="195"/>
      <c r="EI38" s="195"/>
      <c r="EJ38" s="195"/>
      <c r="EK38" s="195"/>
      <c r="EL38" s="195"/>
      <c r="EM38" s="195"/>
      <c r="EN38" s="195"/>
      <c r="EO38" s="195"/>
      <c r="EP38" s="195"/>
      <c r="EQ38" s="195"/>
      <c r="ER38" s="195"/>
      <c r="ES38" s="195"/>
      <c r="ET38" s="195"/>
      <c r="EU38" s="195"/>
      <c r="EV38" s="195"/>
      <c r="EW38" s="195"/>
      <c r="EX38" s="195"/>
      <c r="EY38" s="195"/>
      <c r="EZ38" s="195"/>
      <c r="FA38" s="195"/>
      <c r="FB38" s="195"/>
      <c r="FC38" s="195"/>
      <c r="FD38" s="195"/>
      <c r="FE38" s="195"/>
      <c r="FF38" s="195"/>
      <c r="FG38" s="195"/>
      <c r="FH38" s="195"/>
      <c r="FI38" s="195"/>
      <c r="FJ38" s="195"/>
      <c r="FK38" s="195"/>
      <c r="FL38" s="195"/>
      <c r="FM38" s="195"/>
      <c r="FN38" s="195"/>
      <c r="FO38" s="195"/>
      <c r="FP38" s="195"/>
      <c r="FQ38" s="195"/>
      <c r="FR38" s="195"/>
      <c r="FS38" s="195"/>
      <c r="FT38" s="195"/>
      <c r="FU38" s="195"/>
      <c r="FV38" s="195"/>
      <c r="FW38" s="195"/>
      <c r="FX38" s="195"/>
      <c r="FY38" s="195"/>
      <c r="FZ38" s="195"/>
      <c r="GA38" s="195"/>
      <c r="GB38" s="195"/>
      <c r="GC38" s="195"/>
      <c r="GD38" s="195"/>
      <c r="GE38" s="195"/>
      <c r="GF38" s="195"/>
      <c r="GG38" s="195"/>
      <c r="GH38" s="195"/>
      <c r="GI38" s="195"/>
      <c r="GJ38" s="195"/>
      <c r="GK38" s="195"/>
      <c r="GL38" s="195"/>
      <c r="GM38" s="195"/>
      <c r="GN38" s="195"/>
      <c r="GO38" s="195"/>
      <c r="GP38" s="195"/>
      <c r="GQ38" s="195"/>
      <c r="GR38" s="195"/>
      <c r="GS38" s="195"/>
      <c r="GT38" s="195"/>
      <c r="GU38" s="195"/>
      <c r="GV38" s="195"/>
      <c r="GW38" s="195"/>
      <c r="GX38" s="195"/>
      <c r="GY38" s="195"/>
      <c r="GZ38" s="195"/>
      <c r="HA38" s="195"/>
      <c r="HB38" s="195"/>
      <c r="HC38" s="195"/>
      <c r="HD38" s="195"/>
      <c r="HE38" s="195"/>
      <c r="HF38" s="195"/>
      <c r="HG38" s="195"/>
      <c r="HH38" s="195"/>
      <c r="HI38" s="195"/>
      <c r="HJ38" s="195"/>
      <c r="HK38" s="195"/>
      <c r="HL38" s="195"/>
      <c r="HM38" s="195"/>
      <c r="HN38" s="195"/>
      <c r="HO38" s="195"/>
      <c r="HP38" s="195"/>
      <c r="HQ38" s="195"/>
      <c r="HR38" s="195"/>
      <c r="HS38" s="195"/>
      <c r="HT38" s="195"/>
      <c r="HU38" s="195"/>
      <c r="HV38" s="195"/>
      <c r="HW38" s="195"/>
      <c r="HX38" s="195"/>
      <c r="HY38" s="195"/>
      <c r="HZ38" s="195"/>
      <c r="IA38" s="195"/>
      <c r="IB38" s="195"/>
      <c r="IC38" s="195"/>
      <c r="ID38" s="195"/>
      <c r="IE38" s="195"/>
      <c r="IF38" s="195"/>
      <c r="IG38" s="195"/>
      <c r="IH38" s="195"/>
      <c r="II38" s="195"/>
      <c r="IJ38" s="195"/>
      <c r="IK38" s="195"/>
      <c r="IL38" s="195"/>
      <c r="IM38" s="195"/>
      <c r="IN38" s="195"/>
      <c r="IO38" s="195"/>
      <c r="IP38" s="195"/>
      <c r="IQ38" s="195"/>
      <c r="IR38" s="195"/>
      <c r="IS38" s="195"/>
      <c r="IT38" s="195"/>
      <c r="IU38" s="195"/>
      <c r="IV38" s="195"/>
    </row>
    <row r="39" spans="1:256" s="236" customFormat="1">
      <c r="A39" s="195"/>
      <c r="B39" s="196"/>
      <c r="C39" s="197"/>
      <c r="D39" s="198"/>
      <c r="E39" s="199"/>
      <c r="F39" s="195"/>
      <c r="G39" s="195"/>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0"/>
      <c r="BJ39" s="200"/>
      <c r="BK39" s="200"/>
      <c r="BL39" s="195"/>
      <c r="BM39" s="195"/>
      <c r="BN39" s="195"/>
      <c r="BO39" s="195"/>
      <c r="BP39" s="195"/>
      <c r="BQ39" s="195"/>
      <c r="BR39" s="195"/>
      <c r="BS39" s="195"/>
      <c r="BT39" s="195"/>
      <c r="BU39" s="195"/>
      <c r="BV39" s="195"/>
      <c r="BW39" s="195"/>
      <c r="BX39" s="195"/>
      <c r="BY39" s="195"/>
      <c r="BZ39" s="195"/>
      <c r="CA39" s="195"/>
      <c r="CB39" s="195"/>
      <c r="CC39" s="195"/>
      <c r="CD39" s="195"/>
      <c r="CE39" s="195"/>
      <c r="CF39" s="195"/>
      <c r="CG39" s="195"/>
      <c r="CH39" s="195"/>
      <c r="CI39" s="195"/>
      <c r="CJ39" s="195"/>
      <c r="CK39" s="195"/>
      <c r="CL39" s="195"/>
      <c r="CM39" s="195"/>
      <c r="CN39" s="195"/>
      <c r="CO39" s="195"/>
      <c r="CP39" s="195"/>
      <c r="CQ39" s="195"/>
      <c r="CR39" s="195"/>
      <c r="CS39" s="195"/>
      <c r="CT39" s="195"/>
      <c r="CU39" s="195"/>
      <c r="CV39" s="195"/>
      <c r="CW39" s="195"/>
      <c r="CX39" s="195"/>
      <c r="CY39" s="195"/>
      <c r="CZ39" s="195"/>
      <c r="DA39" s="195"/>
      <c r="DB39" s="195"/>
      <c r="DC39" s="195"/>
      <c r="DD39" s="195"/>
      <c r="DE39" s="195"/>
      <c r="DF39" s="195"/>
      <c r="DG39" s="195"/>
      <c r="DH39" s="195"/>
      <c r="DI39" s="195"/>
      <c r="DJ39" s="195"/>
      <c r="DK39" s="195"/>
      <c r="DL39" s="195"/>
      <c r="DM39" s="195"/>
      <c r="DN39" s="195"/>
      <c r="DO39" s="195"/>
      <c r="DP39" s="195"/>
      <c r="DQ39" s="195"/>
      <c r="DR39" s="195"/>
      <c r="DS39" s="195"/>
      <c r="DT39" s="195"/>
      <c r="DU39" s="195"/>
      <c r="DV39" s="195"/>
      <c r="DW39" s="195"/>
      <c r="DX39" s="195"/>
      <c r="DY39" s="195"/>
      <c r="DZ39" s="195"/>
      <c r="EA39" s="195"/>
      <c r="EB39" s="195"/>
      <c r="EC39" s="195"/>
      <c r="ED39" s="195"/>
      <c r="EE39" s="195"/>
      <c r="EF39" s="195"/>
      <c r="EG39" s="195"/>
      <c r="EH39" s="195"/>
      <c r="EI39" s="195"/>
      <c r="EJ39" s="195"/>
      <c r="EK39" s="195"/>
      <c r="EL39" s="195"/>
      <c r="EM39" s="195"/>
      <c r="EN39" s="195"/>
      <c r="EO39" s="195"/>
      <c r="EP39" s="195"/>
      <c r="EQ39" s="195"/>
      <c r="ER39" s="195"/>
      <c r="ES39" s="195"/>
      <c r="ET39" s="195"/>
      <c r="EU39" s="195"/>
      <c r="EV39" s="195"/>
      <c r="EW39" s="195"/>
      <c r="EX39" s="195"/>
      <c r="EY39" s="195"/>
      <c r="EZ39" s="195"/>
      <c r="FA39" s="195"/>
      <c r="FB39" s="195"/>
      <c r="FC39" s="195"/>
      <c r="FD39" s="195"/>
      <c r="FE39" s="195"/>
      <c r="FF39" s="195"/>
      <c r="FG39" s="195"/>
      <c r="FH39" s="195"/>
      <c r="FI39" s="195"/>
      <c r="FJ39" s="195"/>
      <c r="FK39" s="195"/>
      <c r="FL39" s="195"/>
      <c r="FM39" s="195"/>
      <c r="FN39" s="195"/>
      <c r="FO39" s="195"/>
      <c r="FP39" s="195"/>
      <c r="FQ39" s="195"/>
      <c r="FR39" s="195"/>
      <c r="FS39" s="195"/>
      <c r="FT39" s="195"/>
      <c r="FU39" s="195"/>
      <c r="FV39" s="195"/>
      <c r="FW39" s="195"/>
      <c r="FX39" s="195"/>
      <c r="FY39" s="195"/>
      <c r="FZ39" s="195"/>
      <c r="GA39" s="195"/>
      <c r="GB39" s="195"/>
      <c r="GC39" s="195"/>
      <c r="GD39" s="195"/>
      <c r="GE39" s="195"/>
      <c r="GF39" s="195"/>
      <c r="GG39" s="195"/>
      <c r="GH39" s="195"/>
      <c r="GI39" s="195"/>
      <c r="GJ39" s="195"/>
      <c r="GK39" s="195"/>
      <c r="GL39" s="195"/>
      <c r="GM39" s="195"/>
      <c r="GN39" s="195"/>
      <c r="GO39" s="195"/>
      <c r="GP39" s="195"/>
      <c r="GQ39" s="195"/>
      <c r="GR39" s="195"/>
      <c r="GS39" s="195"/>
      <c r="GT39" s="195"/>
      <c r="GU39" s="195"/>
      <c r="GV39" s="195"/>
      <c r="GW39" s="195"/>
      <c r="GX39" s="195"/>
      <c r="GY39" s="195"/>
      <c r="GZ39" s="195"/>
      <c r="HA39" s="195"/>
      <c r="HB39" s="195"/>
      <c r="HC39" s="195"/>
      <c r="HD39" s="195"/>
      <c r="HE39" s="195"/>
      <c r="HF39" s="195"/>
      <c r="HG39" s="195"/>
      <c r="HH39" s="195"/>
      <c r="HI39" s="195"/>
      <c r="HJ39" s="195"/>
      <c r="HK39" s="195"/>
      <c r="HL39" s="195"/>
      <c r="HM39" s="195"/>
      <c r="HN39" s="195"/>
      <c r="HO39" s="195"/>
      <c r="HP39" s="195"/>
      <c r="HQ39" s="195"/>
      <c r="HR39" s="195"/>
      <c r="HS39" s="195"/>
      <c r="HT39" s="195"/>
      <c r="HU39" s="195"/>
      <c r="HV39" s="195"/>
      <c r="HW39" s="195"/>
      <c r="HX39" s="195"/>
      <c r="HY39" s="195"/>
      <c r="HZ39" s="195"/>
      <c r="IA39" s="195"/>
      <c r="IB39" s="195"/>
      <c r="IC39" s="195"/>
      <c r="ID39" s="195"/>
      <c r="IE39" s="195"/>
      <c r="IF39" s="195"/>
      <c r="IG39" s="195"/>
      <c r="IH39" s="195"/>
      <c r="II39" s="195"/>
      <c r="IJ39" s="195"/>
      <c r="IK39" s="195"/>
      <c r="IL39" s="195"/>
      <c r="IM39" s="195"/>
      <c r="IN39" s="195"/>
      <c r="IO39" s="195"/>
      <c r="IP39" s="195"/>
      <c r="IQ39" s="195"/>
      <c r="IR39" s="195"/>
      <c r="IS39" s="195"/>
      <c r="IT39" s="195"/>
      <c r="IU39" s="195"/>
      <c r="IV39" s="195"/>
    </row>
    <row r="40" spans="1:256" s="236" customFormat="1">
      <c r="A40" s="195"/>
      <c r="B40" s="196"/>
      <c r="C40" s="197"/>
      <c r="D40" s="198"/>
      <c r="E40" s="199"/>
      <c r="F40" s="195"/>
      <c r="G40" s="195"/>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195"/>
      <c r="BM40" s="195"/>
      <c r="BN40" s="195"/>
      <c r="BO40" s="195"/>
      <c r="BP40" s="195"/>
      <c r="BQ40" s="195"/>
      <c r="BR40" s="195"/>
      <c r="BS40" s="195"/>
      <c r="BT40" s="195"/>
      <c r="BU40" s="195"/>
      <c r="BV40" s="195"/>
      <c r="BW40" s="195"/>
      <c r="BX40" s="195"/>
      <c r="BY40" s="195"/>
      <c r="BZ40" s="195"/>
      <c r="CA40" s="195"/>
      <c r="CB40" s="195"/>
      <c r="CC40" s="195"/>
      <c r="CD40" s="195"/>
      <c r="CE40" s="195"/>
      <c r="CF40" s="195"/>
      <c r="CG40" s="195"/>
      <c r="CH40" s="195"/>
      <c r="CI40" s="195"/>
      <c r="CJ40" s="195"/>
      <c r="CK40" s="195"/>
      <c r="CL40" s="195"/>
      <c r="CM40" s="195"/>
      <c r="CN40" s="195"/>
      <c r="CO40" s="195"/>
      <c r="CP40" s="195"/>
      <c r="CQ40" s="195"/>
      <c r="CR40" s="195"/>
      <c r="CS40" s="195"/>
      <c r="CT40" s="195"/>
      <c r="CU40" s="195"/>
      <c r="CV40" s="195"/>
      <c r="CW40" s="195"/>
      <c r="CX40" s="195"/>
      <c r="CY40" s="195"/>
      <c r="CZ40" s="195"/>
      <c r="DA40" s="195"/>
      <c r="DB40" s="195"/>
      <c r="DC40" s="195"/>
      <c r="DD40" s="195"/>
      <c r="DE40" s="195"/>
      <c r="DF40" s="195"/>
      <c r="DG40" s="195"/>
      <c r="DH40" s="195"/>
      <c r="DI40" s="195"/>
      <c r="DJ40" s="195"/>
      <c r="DK40" s="195"/>
      <c r="DL40" s="195"/>
      <c r="DM40" s="195"/>
      <c r="DN40" s="195"/>
      <c r="DO40" s="195"/>
      <c r="DP40" s="195"/>
      <c r="DQ40" s="195"/>
      <c r="DR40" s="195"/>
      <c r="DS40" s="195"/>
      <c r="DT40" s="195"/>
      <c r="DU40" s="195"/>
      <c r="DV40" s="195"/>
      <c r="DW40" s="195"/>
      <c r="DX40" s="195"/>
      <c r="DY40" s="195"/>
      <c r="DZ40" s="195"/>
      <c r="EA40" s="195"/>
      <c r="EB40" s="195"/>
      <c r="EC40" s="195"/>
      <c r="ED40" s="195"/>
      <c r="EE40" s="195"/>
      <c r="EF40" s="195"/>
      <c r="EG40" s="195"/>
      <c r="EH40" s="195"/>
      <c r="EI40" s="195"/>
      <c r="EJ40" s="195"/>
      <c r="EK40" s="195"/>
      <c r="EL40" s="195"/>
      <c r="EM40" s="195"/>
      <c r="EN40" s="195"/>
      <c r="EO40" s="195"/>
      <c r="EP40" s="195"/>
      <c r="EQ40" s="195"/>
      <c r="ER40" s="195"/>
      <c r="ES40" s="195"/>
      <c r="ET40" s="195"/>
      <c r="EU40" s="195"/>
      <c r="EV40" s="195"/>
      <c r="EW40" s="195"/>
      <c r="EX40" s="195"/>
      <c r="EY40" s="195"/>
      <c r="EZ40" s="195"/>
      <c r="FA40" s="195"/>
      <c r="FB40" s="195"/>
      <c r="FC40" s="195"/>
      <c r="FD40" s="195"/>
      <c r="FE40" s="195"/>
      <c r="FF40" s="195"/>
      <c r="FG40" s="195"/>
      <c r="FH40" s="195"/>
      <c r="FI40" s="195"/>
      <c r="FJ40" s="195"/>
      <c r="FK40" s="195"/>
      <c r="FL40" s="195"/>
      <c r="FM40" s="195"/>
      <c r="FN40" s="195"/>
      <c r="FO40" s="195"/>
      <c r="FP40" s="195"/>
      <c r="FQ40" s="195"/>
      <c r="FR40" s="195"/>
      <c r="FS40" s="195"/>
      <c r="FT40" s="195"/>
      <c r="FU40" s="195"/>
      <c r="FV40" s="195"/>
      <c r="FW40" s="195"/>
      <c r="FX40" s="195"/>
      <c r="FY40" s="195"/>
      <c r="FZ40" s="195"/>
      <c r="GA40" s="195"/>
      <c r="GB40" s="195"/>
      <c r="GC40" s="195"/>
      <c r="GD40" s="195"/>
      <c r="GE40" s="195"/>
      <c r="GF40" s="195"/>
      <c r="GG40" s="195"/>
      <c r="GH40" s="195"/>
      <c r="GI40" s="195"/>
      <c r="GJ40" s="195"/>
      <c r="GK40" s="195"/>
      <c r="GL40" s="195"/>
      <c r="GM40" s="195"/>
      <c r="GN40" s="195"/>
      <c r="GO40" s="195"/>
      <c r="GP40" s="195"/>
      <c r="GQ40" s="195"/>
      <c r="GR40" s="195"/>
      <c r="GS40" s="195"/>
      <c r="GT40" s="195"/>
      <c r="GU40" s="195"/>
      <c r="GV40" s="195"/>
      <c r="GW40" s="195"/>
      <c r="GX40" s="195"/>
      <c r="GY40" s="195"/>
      <c r="GZ40" s="195"/>
      <c r="HA40" s="195"/>
      <c r="HB40" s="195"/>
      <c r="HC40" s="195"/>
      <c r="HD40" s="195"/>
      <c r="HE40" s="195"/>
      <c r="HF40" s="195"/>
      <c r="HG40" s="195"/>
      <c r="HH40" s="195"/>
      <c r="HI40" s="195"/>
      <c r="HJ40" s="195"/>
      <c r="HK40" s="195"/>
      <c r="HL40" s="195"/>
      <c r="HM40" s="195"/>
      <c r="HN40" s="195"/>
      <c r="HO40" s="195"/>
      <c r="HP40" s="195"/>
      <c r="HQ40" s="195"/>
      <c r="HR40" s="195"/>
      <c r="HS40" s="195"/>
      <c r="HT40" s="195"/>
      <c r="HU40" s="195"/>
      <c r="HV40" s="195"/>
      <c r="HW40" s="195"/>
      <c r="HX40" s="195"/>
      <c r="HY40" s="195"/>
      <c r="HZ40" s="195"/>
      <c r="IA40" s="195"/>
      <c r="IB40" s="195"/>
      <c r="IC40" s="195"/>
      <c r="ID40" s="195"/>
      <c r="IE40" s="195"/>
      <c r="IF40" s="195"/>
      <c r="IG40" s="195"/>
      <c r="IH40" s="195"/>
      <c r="II40" s="195"/>
      <c r="IJ40" s="195"/>
      <c r="IK40" s="195"/>
      <c r="IL40" s="195"/>
      <c r="IM40" s="195"/>
      <c r="IN40" s="195"/>
      <c r="IO40" s="195"/>
      <c r="IP40" s="195"/>
      <c r="IQ40" s="195"/>
      <c r="IR40" s="195"/>
      <c r="IS40" s="195"/>
      <c r="IT40" s="195"/>
      <c r="IU40" s="195"/>
      <c r="IV40" s="195"/>
    </row>
    <row r="41" spans="1:256" s="236" customFormat="1">
      <c r="A41" s="195"/>
      <c r="B41" s="196"/>
      <c r="C41" s="197"/>
      <c r="D41" s="198"/>
      <c r="E41" s="199"/>
      <c r="F41" s="195"/>
      <c r="G41" s="195"/>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195"/>
      <c r="BM41" s="195"/>
      <c r="BN41" s="195"/>
      <c r="BO41" s="195"/>
      <c r="BP41" s="195"/>
      <c r="BQ41" s="195"/>
      <c r="BR41" s="195"/>
      <c r="BS41" s="195"/>
      <c r="BT41" s="195"/>
      <c r="BU41" s="195"/>
      <c r="BV41" s="195"/>
      <c r="BW41" s="195"/>
      <c r="BX41" s="195"/>
      <c r="BY41" s="195"/>
      <c r="BZ41" s="195"/>
      <c r="CA41" s="195"/>
      <c r="CB41" s="195"/>
      <c r="CC41" s="195"/>
      <c r="CD41" s="195"/>
      <c r="CE41" s="195"/>
      <c r="CF41" s="195"/>
      <c r="CG41" s="195"/>
      <c r="CH41" s="195"/>
      <c r="CI41" s="195"/>
      <c r="CJ41" s="195"/>
      <c r="CK41" s="195"/>
      <c r="CL41" s="195"/>
      <c r="CM41" s="195"/>
      <c r="CN41" s="195"/>
      <c r="CO41" s="195"/>
      <c r="CP41" s="195"/>
      <c r="CQ41" s="195"/>
      <c r="CR41" s="195"/>
      <c r="CS41" s="195"/>
      <c r="CT41" s="195"/>
      <c r="CU41" s="195"/>
      <c r="CV41" s="195"/>
      <c r="CW41" s="195"/>
      <c r="CX41" s="195"/>
      <c r="CY41" s="195"/>
      <c r="CZ41" s="195"/>
      <c r="DA41" s="195"/>
      <c r="DB41" s="195"/>
      <c r="DC41" s="195"/>
      <c r="DD41" s="195"/>
      <c r="DE41" s="195"/>
      <c r="DF41" s="195"/>
      <c r="DG41" s="195"/>
      <c r="DH41" s="195"/>
      <c r="DI41" s="195"/>
      <c r="DJ41" s="195"/>
      <c r="DK41" s="195"/>
      <c r="DL41" s="195"/>
      <c r="DM41" s="195"/>
      <c r="DN41" s="195"/>
      <c r="DO41" s="195"/>
      <c r="DP41" s="195"/>
      <c r="DQ41" s="195"/>
      <c r="DR41" s="195"/>
      <c r="DS41" s="195"/>
      <c r="DT41" s="195"/>
      <c r="DU41" s="195"/>
      <c r="DV41" s="195"/>
      <c r="DW41" s="195"/>
      <c r="DX41" s="195"/>
      <c r="DY41" s="195"/>
      <c r="DZ41" s="195"/>
      <c r="EA41" s="195"/>
      <c r="EB41" s="195"/>
      <c r="EC41" s="195"/>
      <c r="ED41" s="195"/>
      <c r="EE41" s="195"/>
      <c r="EF41" s="195"/>
      <c r="EG41" s="195"/>
      <c r="EH41" s="195"/>
      <c r="EI41" s="195"/>
      <c r="EJ41" s="195"/>
      <c r="EK41" s="195"/>
      <c r="EL41" s="195"/>
      <c r="EM41" s="195"/>
      <c r="EN41" s="195"/>
      <c r="EO41" s="195"/>
      <c r="EP41" s="195"/>
      <c r="EQ41" s="195"/>
      <c r="ER41" s="195"/>
      <c r="ES41" s="195"/>
      <c r="ET41" s="195"/>
      <c r="EU41" s="195"/>
      <c r="EV41" s="195"/>
      <c r="EW41" s="195"/>
      <c r="EX41" s="195"/>
      <c r="EY41" s="195"/>
      <c r="EZ41" s="195"/>
      <c r="FA41" s="195"/>
      <c r="FB41" s="195"/>
      <c r="FC41" s="195"/>
      <c r="FD41" s="195"/>
      <c r="FE41" s="195"/>
      <c r="FF41" s="195"/>
      <c r="FG41" s="195"/>
      <c r="FH41" s="195"/>
      <c r="FI41" s="195"/>
      <c r="FJ41" s="195"/>
      <c r="FK41" s="195"/>
      <c r="FL41" s="195"/>
      <c r="FM41" s="195"/>
      <c r="FN41" s="195"/>
      <c r="FO41" s="195"/>
      <c r="FP41" s="195"/>
      <c r="FQ41" s="195"/>
      <c r="FR41" s="195"/>
      <c r="FS41" s="195"/>
      <c r="FT41" s="195"/>
      <c r="FU41" s="195"/>
      <c r="FV41" s="195"/>
      <c r="FW41" s="195"/>
      <c r="FX41" s="195"/>
      <c r="FY41" s="195"/>
      <c r="FZ41" s="195"/>
      <c r="GA41" s="195"/>
      <c r="GB41" s="195"/>
      <c r="GC41" s="195"/>
      <c r="GD41" s="195"/>
      <c r="GE41" s="195"/>
      <c r="GF41" s="195"/>
      <c r="GG41" s="195"/>
      <c r="GH41" s="195"/>
      <c r="GI41" s="195"/>
      <c r="GJ41" s="195"/>
      <c r="GK41" s="195"/>
      <c r="GL41" s="195"/>
      <c r="GM41" s="195"/>
      <c r="GN41" s="195"/>
      <c r="GO41" s="195"/>
      <c r="GP41" s="195"/>
      <c r="GQ41" s="195"/>
      <c r="GR41" s="195"/>
      <c r="GS41" s="195"/>
      <c r="GT41" s="195"/>
      <c r="GU41" s="195"/>
      <c r="GV41" s="195"/>
      <c r="GW41" s="195"/>
      <c r="GX41" s="195"/>
      <c r="GY41" s="195"/>
      <c r="GZ41" s="195"/>
      <c r="HA41" s="195"/>
      <c r="HB41" s="195"/>
      <c r="HC41" s="195"/>
      <c r="HD41" s="195"/>
      <c r="HE41" s="195"/>
      <c r="HF41" s="195"/>
      <c r="HG41" s="195"/>
      <c r="HH41" s="195"/>
      <c r="HI41" s="195"/>
      <c r="HJ41" s="195"/>
      <c r="HK41" s="195"/>
      <c r="HL41" s="195"/>
      <c r="HM41" s="195"/>
      <c r="HN41" s="195"/>
      <c r="HO41" s="195"/>
      <c r="HP41" s="195"/>
      <c r="HQ41" s="195"/>
      <c r="HR41" s="195"/>
      <c r="HS41" s="195"/>
      <c r="HT41" s="195"/>
      <c r="HU41" s="195"/>
      <c r="HV41" s="195"/>
      <c r="HW41" s="195"/>
      <c r="HX41" s="195"/>
      <c r="HY41" s="195"/>
      <c r="HZ41" s="195"/>
      <c r="IA41" s="195"/>
      <c r="IB41" s="195"/>
      <c r="IC41" s="195"/>
      <c r="ID41" s="195"/>
      <c r="IE41" s="195"/>
      <c r="IF41" s="195"/>
      <c r="IG41" s="195"/>
      <c r="IH41" s="195"/>
      <c r="II41" s="195"/>
      <c r="IJ41" s="195"/>
      <c r="IK41" s="195"/>
      <c r="IL41" s="195"/>
      <c r="IM41" s="195"/>
      <c r="IN41" s="195"/>
      <c r="IO41" s="195"/>
      <c r="IP41" s="195"/>
      <c r="IQ41" s="195"/>
      <c r="IR41" s="195"/>
      <c r="IS41" s="195"/>
      <c r="IT41" s="195"/>
      <c r="IU41" s="195"/>
      <c r="IV41" s="195"/>
    </row>
  </sheetData>
  <mergeCells count="18">
    <mergeCell ref="A27:A31"/>
    <mergeCell ref="B27:B31"/>
    <mergeCell ref="F27:F31"/>
    <mergeCell ref="G27:G31"/>
    <mergeCell ref="A18:A24"/>
    <mergeCell ref="B18:B24"/>
    <mergeCell ref="F18:F24"/>
    <mergeCell ref="G18:G24"/>
    <mergeCell ref="A25:A26"/>
    <mergeCell ref="B25:B26"/>
    <mergeCell ref="A4:A10"/>
    <mergeCell ref="B4:B10"/>
    <mergeCell ref="F4:F10"/>
    <mergeCell ref="G4:G10"/>
    <mergeCell ref="A11:A17"/>
    <mergeCell ref="B11:B17"/>
    <mergeCell ref="F11:F17"/>
    <mergeCell ref="G11:G17"/>
  </mergeCells>
  <pageMargins left="0.70866141732283472" right="0.70866141732283472" top="0.74803149606299213" bottom="0.74803149606299213" header="0.31496062992125984" footer="0.31496062992125984"/>
  <pageSetup scale="49" fitToWidth="2"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F2C1F2BFA2A941B243B57C831801F7" ma:contentTypeVersion="5" ma:contentTypeDescription="Create a new document." ma:contentTypeScope="" ma:versionID="86dca64bde9d1bf0bdd0c440c9c1d046">
  <xsd:schema xmlns:xsd="http://www.w3.org/2001/XMLSchema" xmlns:xs="http://www.w3.org/2001/XMLSchema" xmlns:p="http://schemas.microsoft.com/office/2006/metadata/properties" xmlns:ns2="f16776fb-264b-48e9-98a7-9b3d75b58a62" targetNamespace="http://schemas.microsoft.com/office/2006/metadata/properties" ma:root="true" ma:fieldsID="69b3ea3a5b819305c18121ca4a1f095e" ns2:_="">
    <xsd:import namespace="f16776fb-264b-48e9-98a7-9b3d75b58a6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6776fb-264b-48e9-98a7-9b3d75b58a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96D52A-3F78-48E1-B9C6-C7B9D584383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F2E3DDD-85D3-46B0-B2C4-101F3A62F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6776fb-264b-48e9-98a7-9b3d75b58a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F08E02-4934-47A4-A8E6-D3A4F4EF44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ANEXO 1_2014</vt:lpstr>
      <vt:lpstr>ANEXO 1 (2)</vt:lpstr>
      <vt:lpstr>Anexo</vt:lpstr>
      <vt:lpstr>Hoja3</vt:lpstr>
      <vt:lpstr>Hoja1</vt:lpstr>
      <vt:lpstr> REQUERIMIENTO NORMAL CANAL</vt:lpstr>
      <vt:lpstr>Logística_Analisis</vt:lpstr>
      <vt:lpstr>Anexo!Área_de_impresión</vt:lpstr>
      <vt:lpstr>Logística_Analisis!Área_de_impresión</vt:lpstr>
      <vt:lpstr>Anexo!Títulos_a_imprimir</vt:lpstr>
      <vt:lpstr>'ANEXO 1 (2)'!Títulos_a_imprimir</vt:lpstr>
      <vt:lpstr>'ANEXO 1_2014'!Títulos_a_imprimir</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Camelo A.</dc:creator>
  <cp:keywords/>
  <dc:description/>
  <cp:lastModifiedBy>LENOVO</cp:lastModifiedBy>
  <cp:revision/>
  <dcterms:created xsi:type="dcterms:W3CDTF">2012-04-26T00:28:04Z</dcterms:created>
  <dcterms:modified xsi:type="dcterms:W3CDTF">2023-03-21T16:30:35Z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0x010100B5F2C1F2BFA2A941B243B57C831801F7</vt:lpwstr>
  </property>
</Properties>
</file>