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C:\Users\MMORA\Desktop\PROCESO LOGISTICA\"/>
    </mc:Choice>
  </mc:AlternateContent>
  <xr:revisionPtr revIDLastSave="0" documentId="13_ncr:1_{9F43F697-C23C-4487-8928-F64EE5A39D41}" xr6:coauthVersionLast="45" xr6:coauthVersionMax="45" xr10:uidLastSave="{00000000-0000-0000-0000-000000000000}"/>
  <bookViews>
    <workbookView xWindow="-120" yWindow="-120" windowWidth="20730" windowHeight="11160" firstSheet="5" activeTab="5" xr2:uid="{00000000-000D-0000-FFFF-FFFF00000000}"/>
  </bookViews>
  <sheets>
    <sheet name="ANEXO 1_2014" sheetId="7" state="hidden" r:id="rId1"/>
    <sheet name="ANEXO 1 (2)" sheetId="8" state="hidden" r:id="rId2"/>
    <sheet name="Anexo" sheetId="9" state="hidden" r:id="rId3"/>
    <sheet name="Hoja3" sheetId="10" state="hidden" r:id="rId4"/>
    <sheet name="Hoja1" sheetId="11" state="hidden" r:id="rId5"/>
    <sheet name="REQUERIMIENTO NORMAL CANAL" sheetId="15" r:id="rId6"/>
    <sheet name="Hoja4" sheetId="17" r:id="rId7"/>
    <sheet name="Logística_Analisis" sheetId="14" state="hidden" r:id="rId8"/>
  </sheets>
  <externalReferences>
    <externalReference r:id="rId9"/>
    <externalReference r:id="rId10"/>
    <externalReference r:id="rId11"/>
    <externalReference r:id="rId12"/>
  </externalReferences>
  <definedNames>
    <definedName name="_0">#N/A</definedName>
    <definedName name="_xlnm._FilterDatabase" localSheetId="7" hidden="1">Logística_Analisis!#REF!</definedName>
    <definedName name="_xlnm._FilterDatabase" localSheetId="5" hidden="1">'REQUERIMIENTO NORMAL CANAL'!$D$11:$H$11</definedName>
    <definedName name="_xlnm.Print_Area" localSheetId="2">Anexo!$A$2:$F$71</definedName>
    <definedName name="_xlnm.Print_Area" localSheetId="7">Logística_Analisis!$B$3:$G$31</definedName>
    <definedName name="proyectos01">'[1]bienes y servicios'!$F$3:$F$3660</definedName>
    <definedName name="_xlnm.Print_Titles" localSheetId="2">Anexo!$2:$3</definedName>
    <definedName name="_xlnm.Print_Titles" localSheetId="1">'ANEXO 1 (2)'!$7:$9</definedName>
    <definedName name="_xlnm.Print_Titles" localSheetId="0">'ANEXO 1_2014'!$7:$9</definedName>
    <definedName name="xx">'[2]UNIDAD MEDIDA'!$D$2:$D$3</definedName>
    <definedName name="xxx">'[3]bienes y servicios'!$F$3:$F$3660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2" i="15" l="1"/>
  <c r="E72" i="15"/>
  <c r="F72" i="15"/>
  <c r="G72" i="15"/>
  <c r="D73" i="15"/>
  <c r="E73" i="15"/>
  <c r="F73" i="15"/>
  <c r="G73" i="15"/>
  <c r="D74" i="15"/>
  <c r="E74" i="15"/>
  <c r="F74" i="15"/>
  <c r="G74" i="15"/>
  <c r="D75" i="15"/>
  <c r="E75" i="15"/>
  <c r="F75" i="15"/>
  <c r="G75" i="15"/>
  <c r="D76" i="15"/>
  <c r="E76" i="15"/>
  <c r="F76" i="15"/>
  <c r="G76" i="15"/>
  <c r="D77" i="15"/>
  <c r="E77" i="15"/>
  <c r="F77" i="15"/>
  <c r="G77" i="15"/>
  <c r="D78" i="15"/>
  <c r="E78" i="15"/>
  <c r="F78" i="15"/>
  <c r="G78" i="15"/>
  <c r="D79" i="15"/>
  <c r="E79" i="15"/>
  <c r="F79" i="15"/>
  <c r="G79" i="15"/>
  <c r="D80" i="15"/>
  <c r="E80" i="15"/>
  <c r="F80" i="15"/>
  <c r="G80" i="15"/>
  <c r="A12" i="11" l="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F35" i="9"/>
  <c r="P52" i="8"/>
  <c r="Q52" i="8"/>
  <c r="R52" i="8"/>
  <c r="L52" i="8"/>
  <c r="M52" i="8"/>
  <c r="N52" i="8"/>
  <c r="S52" i="8"/>
  <c r="H52" i="8"/>
  <c r="I52" i="8"/>
  <c r="J52" i="8"/>
  <c r="P51" i="8"/>
  <c r="Q51" i="8"/>
  <c r="R51" i="8"/>
  <c r="L51" i="8"/>
  <c r="M51" i="8"/>
  <c r="N51" i="8"/>
  <c r="H51" i="8"/>
  <c r="I51" i="8"/>
  <c r="J51" i="8"/>
  <c r="P50" i="8"/>
  <c r="Q50" i="8"/>
  <c r="R50" i="8"/>
  <c r="L50" i="8"/>
  <c r="M50" i="8"/>
  <c r="N50" i="8"/>
  <c r="S50" i="8" s="1"/>
  <c r="H50" i="8"/>
  <c r="I50" i="8"/>
  <c r="J50" i="8"/>
  <c r="P49" i="8"/>
  <c r="Q49" i="8"/>
  <c r="R49" i="8"/>
  <c r="L49" i="8"/>
  <c r="M49" i="8"/>
  <c r="N49" i="8"/>
  <c r="H49" i="8"/>
  <c r="I49" i="8"/>
  <c r="J49" i="8"/>
  <c r="P48" i="8"/>
  <c r="Q48" i="8"/>
  <c r="R48" i="8"/>
  <c r="L48" i="8"/>
  <c r="M48" i="8"/>
  <c r="N48" i="8"/>
  <c r="S48" i="8"/>
  <c r="H48" i="8"/>
  <c r="I48" i="8"/>
  <c r="J48" i="8"/>
  <c r="P47" i="8"/>
  <c r="Q47" i="8"/>
  <c r="R47" i="8"/>
  <c r="L47" i="8"/>
  <c r="M47" i="8"/>
  <c r="N47" i="8"/>
  <c r="S47" i="8"/>
  <c r="H47" i="8"/>
  <c r="I47" i="8"/>
  <c r="J47" i="8"/>
  <c r="P46" i="8"/>
  <c r="Q46" i="8"/>
  <c r="R46" i="8"/>
  <c r="L46" i="8"/>
  <c r="M46" i="8"/>
  <c r="N46" i="8"/>
  <c r="H46" i="8"/>
  <c r="I46" i="8"/>
  <c r="J46" i="8"/>
  <c r="P45" i="8"/>
  <c r="Q45" i="8"/>
  <c r="R45" i="8"/>
  <c r="L45" i="8"/>
  <c r="M45" i="8"/>
  <c r="N45" i="8"/>
  <c r="S45" i="8"/>
  <c r="H45" i="8"/>
  <c r="I45" i="8"/>
  <c r="J45" i="8"/>
  <c r="O44" i="8"/>
  <c r="P44" i="8"/>
  <c r="Q44" i="8"/>
  <c r="R44" i="8"/>
  <c r="L44" i="8"/>
  <c r="M44" i="8"/>
  <c r="N44" i="8"/>
  <c r="S44" i="8" s="1"/>
  <c r="H44" i="8"/>
  <c r="I44" i="8"/>
  <c r="J44" i="8"/>
  <c r="O43" i="8"/>
  <c r="P43" i="8"/>
  <c r="Q43" i="8"/>
  <c r="R43" i="8"/>
  <c r="L43" i="8"/>
  <c r="M43" i="8"/>
  <c r="N43" i="8"/>
  <c r="S43" i="8"/>
  <c r="H43" i="8"/>
  <c r="I43" i="8"/>
  <c r="J43" i="8"/>
  <c r="O42" i="8"/>
  <c r="P42" i="8"/>
  <c r="Q42" i="8"/>
  <c r="R42" i="8"/>
  <c r="L42" i="8"/>
  <c r="M42" i="8"/>
  <c r="N42" i="8"/>
  <c r="H42" i="8"/>
  <c r="I42" i="8"/>
  <c r="J42" i="8"/>
  <c r="O41" i="8"/>
  <c r="P41" i="8"/>
  <c r="Q41" i="8"/>
  <c r="R41" i="8"/>
  <c r="L41" i="8"/>
  <c r="M41" i="8"/>
  <c r="N41" i="8"/>
  <c r="S41" i="8"/>
  <c r="H41" i="8"/>
  <c r="I41" i="8"/>
  <c r="J41" i="8"/>
  <c r="O40" i="8"/>
  <c r="P40" i="8"/>
  <c r="Q40" i="8"/>
  <c r="R40" i="8"/>
  <c r="L40" i="8"/>
  <c r="M40" i="8"/>
  <c r="N40" i="8"/>
  <c r="H40" i="8"/>
  <c r="I40" i="8"/>
  <c r="J40" i="8"/>
  <c r="O39" i="8"/>
  <c r="P39" i="8"/>
  <c r="Q39" i="8"/>
  <c r="R39" i="8"/>
  <c r="L39" i="8"/>
  <c r="M39" i="8"/>
  <c r="N39" i="8"/>
  <c r="H39" i="8"/>
  <c r="I39" i="8"/>
  <c r="J39" i="8"/>
  <c r="O38" i="8"/>
  <c r="P38" i="8"/>
  <c r="Q38" i="8"/>
  <c r="R38" i="8"/>
  <c r="L38" i="8"/>
  <c r="M38" i="8"/>
  <c r="N38" i="8"/>
  <c r="S38" i="8" s="1"/>
  <c r="H38" i="8"/>
  <c r="I38" i="8"/>
  <c r="J38" i="8"/>
  <c r="P37" i="8"/>
  <c r="Q37" i="8"/>
  <c r="R37" i="8"/>
  <c r="L37" i="8"/>
  <c r="M37" i="8"/>
  <c r="N37" i="8"/>
  <c r="H37" i="8"/>
  <c r="I37" i="8"/>
  <c r="J37" i="8"/>
  <c r="P36" i="8"/>
  <c r="Q36" i="8"/>
  <c r="R36" i="8"/>
  <c r="L36" i="8"/>
  <c r="M36" i="8"/>
  <c r="N36" i="8"/>
  <c r="H36" i="8"/>
  <c r="I36" i="8"/>
  <c r="J36" i="8"/>
  <c r="P35" i="8"/>
  <c r="Q35" i="8"/>
  <c r="R35" i="8"/>
  <c r="L35" i="8"/>
  <c r="M35" i="8"/>
  <c r="N35" i="8"/>
  <c r="H35" i="8"/>
  <c r="I35" i="8"/>
  <c r="J35" i="8"/>
  <c r="P34" i="8"/>
  <c r="Q34" i="8"/>
  <c r="R34" i="8"/>
  <c r="L34" i="8"/>
  <c r="M34" i="8"/>
  <c r="N34" i="8"/>
  <c r="H34" i="8"/>
  <c r="I34" i="8"/>
  <c r="J34" i="8"/>
  <c r="P33" i="8"/>
  <c r="Q33" i="8"/>
  <c r="R33" i="8"/>
  <c r="L33" i="8"/>
  <c r="M33" i="8"/>
  <c r="N33" i="8"/>
  <c r="H33" i="8"/>
  <c r="I33" i="8"/>
  <c r="J33" i="8"/>
  <c r="P32" i="8"/>
  <c r="Q32" i="8"/>
  <c r="R32" i="8"/>
  <c r="L32" i="8"/>
  <c r="M32" i="8"/>
  <c r="N32" i="8"/>
  <c r="S32" i="8"/>
  <c r="H32" i="8"/>
  <c r="I32" i="8"/>
  <c r="J32" i="8"/>
  <c r="P31" i="8"/>
  <c r="Q31" i="8"/>
  <c r="R31" i="8"/>
  <c r="L31" i="8"/>
  <c r="M31" i="8"/>
  <c r="N31" i="8"/>
  <c r="H31" i="8"/>
  <c r="I31" i="8"/>
  <c r="J31" i="8"/>
  <c r="P30" i="8"/>
  <c r="Q30" i="8"/>
  <c r="R30" i="8"/>
  <c r="L30" i="8"/>
  <c r="M30" i="8"/>
  <c r="N30" i="8"/>
  <c r="H30" i="8"/>
  <c r="I30" i="8"/>
  <c r="J30" i="8"/>
  <c r="P29" i="8"/>
  <c r="Q29" i="8"/>
  <c r="R29" i="8"/>
  <c r="L29" i="8"/>
  <c r="M29" i="8"/>
  <c r="N29" i="8"/>
  <c r="H29" i="8"/>
  <c r="I29" i="8"/>
  <c r="J29" i="8"/>
  <c r="P28" i="8"/>
  <c r="Q28" i="8"/>
  <c r="R28" i="8"/>
  <c r="L28" i="8"/>
  <c r="M28" i="8"/>
  <c r="N28" i="8"/>
  <c r="H28" i="8"/>
  <c r="I28" i="8"/>
  <c r="J28" i="8"/>
  <c r="P27" i="8"/>
  <c r="Q27" i="8"/>
  <c r="R27" i="8"/>
  <c r="L27" i="8"/>
  <c r="M27" i="8"/>
  <c r="N27" i="8"/>
  <c r="S27" i="8"/>
  <c r="H27" i="8"/>
  <c r="I27" i="8"/>
  <c r="J27" i="8"/>
  <c r="P26" i="8"/>
  <c r="Q26" i="8"/>
  <c r="R26" i="8"/>
  <c r="L26" i="8"/>
  <c r="M26" i="8"/>
  <c r="N26" i="8"/>
  <c r="S26" i="8" s="1"/>
  <c r="H26" i="8"/>
  <c r="I26" i="8"/>
  <c r="J26" i="8"/>
  <c r="P25" i="8"/>
  <c r="Q25" i="8"/>
  <c r="R25" i="8"/>
  <c r="L25" i="8"/>
  <c r="M25" i="8"/>
  <c r="N25" i="8"/>
  <c r="S25" i="8"/>
  <c r="H25" i="8"/>
  <c r="I25" i="8"/>
  <c r="J25" i="8"/>
  <c r="P24" i="8"/>
  <c r="Q24" i="8"/>
  <c r="R24" i="8"/>
  <c r="L24" i="8"/>
  <c r="M24" i="8"/>
  <c r="N24" i="8"/>
  <c r="H24" i="8"/>
  <c r="I24" i="8"/>
  <c r="J24" i="8"/>
  <c r="P23" i="8"/>
  <c r="Q23" i="8"/>
  <c r="R23" i="8"/>
  <c r="L23" i="8"/>
  <c r="M23" i="8"/>
  <c r="N23" i="8"/>
  <c r="H23" i="8"/>
  <c r="I23" i="8"/>
  <c r="J23" i="8"/>
  <c r="P22" i="8"/>
  <c r="Q22" i="8"/>
  <c r="R22" i="8"/>
  <c r="L22" i="8"/>
  <c r="M22" i="8"/>
  <c r="N22" i="8"/>
  <c r="H22" i="8"/>
  <c r="I22" i="8"/>
  <c r="J22" i="8"/>
  <c r="P21" i="8"/>
  <c r="Q21" i="8"/>
  <c r="R21" i="8"/>
  <c r="L21" i="8"/>
  <c r="M21" i="8"/>
  <c r="N21" i="8"/>
  <c r="S21" i="8"/>
  <c r="H21" i="8"/>
  <c r="I21" i="8"/>
  <c r="J21" i="8"/>
  <c r="P20" i="8"/>
  <c r="Q20" i="8"/>
  <c r="R20" i="8"/>
  <c r="L20" i="8"/>
  <c r="M20" i="8"/>
  <c r="N20" i="8"/>
  <c r="H20" i="8"/>
  <c r="I20" i="8"/>
  <c r="J20" i="8"/>
  <c r="P19" i="8"/>
  <c r="Q19" i="8"/>
  <c r="R19" i="8"/>
  <c r="L19" i="8"/>
  <c r="M19" i="8"/>
  <c r="N19" i="8"/>
  <c r="H19" i="8"/>
  <c r="I19" i="8"/>
  <c r="J19" i="8"/>
  <c r="P18" i="8"/>
  <c r="Q18" i="8"/>
  <c r="R18" i="8"/>
  <c r="L18" i="8"/>
  <c r="M18" i="8"/>
  <c r="N18" i="8"/>
  <c r="H18" i="8"/>
  <c r="I18" i="8"/>
  <c r="J18" i="8"/>
  <c r="P17" i="8"/>
  <c r="Q17" i="8"/>
  <c r="R17" i="8"/>
  <c r="L17" i="8"/>
  <c r="M17" i="8"/>
  <c r="N17" i="8"/>
  <c r="H17" i="8"/>
  <c r="I17" i="8"/>
  <c r="J17" i="8"/>
  <c r="P16" i="8"/>
  <c r="Q16" i="8"/>
  <c r="R16" i="8"/>
  <c r="L16" i="8"/>
  <c r="M16" i="8"/>
  <c r="N16" i="8"/>
  <c r="H16" i="8"/>
  <c r="I16" i="8"/>
  <c r="J16" i="8"/>
  <c r="P15" i="8"/>
  <c r="Q15" i="8"/>
  <c r="R15" i="8"/>
  <c r="L15" i="8"/>
  <c r="M15" i="8"/>
  <c r="N15" i="8"/>
  <c r="S15" i="8"/>
  <c r="H15" i="8"/>
  <c r="I15" i="8"/>
  <c r="J15" i="8"/>
  <c r="P14" i="8"/>
  <c r="Q14" i="8"/>
  <c r="R14" i="8"/>
  <c r="L14" i="8"/>
  <c r="M14" i="8"/>
  <c r="N14" i="8"/>
  <c r="S14" i="8"/>
  <c r="H14" i="8"/>
  <c r="I14" i="8"/>
  <c r="J14" i="8"/>
  <c r="P13" i="8"/>
  <c r="Q13" i="8"/>
  <c r="R13" i="8"/>
  <c r="L13" i="8"/>
  <c r="M13" i="8"/>
  <c r="N13" i="8"/>
  <c r="H13" i="8"/>
  <c r="I13" i="8"/>
  <c r="J13" i="8"/>
  <c r="P12" i="8"/>
  <c r="Q12" i="8"/>
  <c r="R12" i="8"/>
  <c r="L12" i="8"/>
  <c r="M12" i="8"/>
  <c r="N12" i="8"/>
  <c r="H12" i="8"/>
  <c r="I12" i="8"/>
  <c r="J12" i="8"/>
  <c r="P11" i="8"/>
  <c r="Q11" i="8"/>
  <c r="R11" i="8"/>
  <c r="R53" i="8" s="1"/>
  <c r="L11" i="8"/>
  <c r="M11" i="8"/>
  <c r="N11" i="8"/>
  <c r="H11" i="8"/>
  <c r="I11" i="8"/>
  <c r="J11" i="8"/>
  <c r="J53" i="8" s="1"/>
  <c r="O43" i="7"/>
  <c r="P43" i="7"/>
  <c r="Q43" i="7"/>
  <c r="R43" i="7"/>
  <c r="L43" i="7"/>
  <c r="M43" i="7"/>
  <c r="N43" i="7"/>
  <c r="H43" i="7"/>
  <c r="I43" i="7"/>
  <c r="J43" i="7"/>
  <c r="O42" i="7"/>
  <c r="P42" i="7"/>
  <c r="Q42" i="7"/>
  <c r="R42" i="7"/>
  <c r="L42" i="7"/>
  <c r="M42" i="7"/>
  <c r="N42" i="7"/>
  <c r="H42" i="7"/>
  <c r="I42" i="7"/>
  <c r="J42" i="7"/>
  <c r="O41" i="7"/>
  <c r="P41" i="7"/>
  <c r="Q41" i="7"/>
  <c r="R41" i="7"/>
  <c r="L41" i="7"/>
  <c r="M41" i="7"/>
  <c r="N41" i="7"/>
  <c r="S41" i="7" s="1"/>
  <c r="H41" i="7"/>
  <c r="I41" i="7"/>
  <c r="J41" i="7"/>
  <c r="O40" i="7"/>
  <c r="P40" i="7"/>
  <c r="Q40" i="7"/>
  <c r="R40" i="7"/>
  <c r="L40" i="7"/>
  <c r="M40" i="7"/>
  <c r="N40" i="7"/>
  <c r="H40" i="7"/>
  <c r="I40" i="7"/>
  <c r="J40" i="7"/>
  <c r="O39" i="7"/>
  <c r="P39" i="7"/>
  <c r="Q39" i="7"/>
  <c r="R39" i="7"/>
  <c r="L39" i="7"/>
  <c r="M39" i="7"/>
  <c r="N39" i="7"/>
  <c r="S39" i="7"/>
  <c r="H39" i="7"/>
  <c r="I39" i="7"/>
  <c r="J39" i="7"/>
  <c r="O38" i="7"/>
  <c r="P38" i="7"/>
  <c r="Q38" i="7"/>
  <c r="R38" i="7"/>
  <c r="L38" i="7"/>
  <c r="M38" i="7"/>
  <c r="N38" i="7"/>
  <c r="S38" i="7" s="1"/>
  <c r="H38" i="7"/>
  <c r="I38" i="7"/>
  <c r="J38" i="7"/>
  <c r="O37" i="7"/>
  <c r="P37" i="7"/>
  <c r="Q37" i="7"/>
  <c r="R37" i="7"/>
  <c r="L37" i="7"/>
  <c r="M37" i="7"/>
  <c r="N37" i="7"/>
  <c r="H37" i="7"/>
  <c r="I37" i="7"/>
  <c r="J37" i="7"/>
  <c r="P51" i="7"/>
  <c r="Q51" i="7"/>
  <c r="R51" i="7"/>
  <c r="P50" i="7"/>
  <c r="Q50" i="7"/>
  <c r="R50" i="7"/>
  <c r="P49" i="7"/>
  <c r="Q49" i="7"/>
  <c r="R49" i="7"/>
  <c r="P48" i="7"/>
  <c r="Q48" i="7"/>
  <c r="R48" i="7"/>
  <c r="P47" i="7"/>
  <c r="Q47" i="7"/>
  <c r="R47" i="7"/>
  <c r="P46" i="7"/>
  <c r="Q46" i="7"/>
  <c r="R46" i="7"/>
  <c r="P45" i="7"/>
  <c r="Q45" i="7"/>
  <c r="R45" i="7"/>
  <c r="P44" i="7"/>
  <c r="Q44" i="7"/>
  <c r="R44" i="7"/>
  <c r="P36" i="7"/>
  <c r="Q36" i="7"/>
  <c r="R36" i="7"/>
  <c r="P35" i="7"/>
  <c r="Q35" i="7"/>
  <c r="R35" i="7"/>
  <c r="P34" i="7"/>
  <c r="Q34" i="7"/>
  <c r="R34" i="7"/>
  <c r="P33" i="7"/>
  <c r="Q33" i="7"/>
  <c r="R33" i="7"/>
  <c r="P32" i="7"/>
  <c r="Q32" i="7"/>
  <c r="R32" i="7"/>
  <c r="P31" i="7"/>
  <c r="Q31" i="7"/>
  <c r="R31" i="7"/>
  <c r="P30" i="7"/>
  <c r="Q30" i="7"/>
  <c r="R30" i="7"/>
  <c r="P29" i="7"/>
  <c r="Q29" i="7"/>
  <c r="R29" i="7"/>
  <c r="P28" i="7"/>
  <c r="Q28" i="7"/>
  <c r="R28" i="7"/>
  <c r="P27" i="7"/>
  <c r="Q27" i="7"/>
  <c r="R27" i="7"/>
  <c r="P26" i="7"/>
  <c r="Q26" i="7"/>
  <c r="R26" i="7"/>
  <c r="P25" i="7"/>
  <c r="Q25" i="7"/>
  <c r="R25" i="7"/>
  <c r="P24" i="7"/>
  <c r="Q24" i="7"/>
  <c r="R24" i="7"/>
  <c r="P23" i="7"/>
  <c r="Q23" i="7"/>
  <c r="R23" i="7"/>
  <c r="P22" i="7"/>
  <c r="Q22" i="7"/>
  <c r="R22" i="7"/>
  <c r="P21" i="7"/>
  <c r="Q21" i="7"/>
  <c r="R21" i="7"/>
  <c r="P20" i="7"/>
  <c r="Q20" i="7"/>
  <c r="R20" i="7"/>
  <c r="P19" i="7"/>
  <c r="Q19" i="7"/>
  <c r="R19" i="7"/>
  <c r="P18" i="7"/>
  <c r="Q18" i="7"/>
  <c r="R18" i="7"/>
  <c r="P17" i="7"/>
  <c r="Q17" i="7"/>
  <c r="R17" i="7"/>
  <c r="P16" i="7"/>
  <c r="Q16" i="7"/>
  <c r="R16" i="7"/>
  <c r="P15" i="7"/>
  <c r="Q15" i="7"/>
  <c r="R15" i="7"/>
  <c r="P14" i="7"/>
  <c r="Q14" i="7"/>
  <c r="R14" i="7"/>
  <c r="P13" i="7"/>
  <c r="Q13" i="7"/>
  <c r="R13" i="7"/>
  <c r="P12" i="7"/>
  <c r="Q12" i="7"/>
  <c r="R12" i="7"/>
  <c r="P11" i="7"/>
  <c r="Q11" i="7"/>
  <c r="R11" i="7"/>
  <c r="P10" i="7"/>
  <c r="Q10" i="7"/>
  <c r="R10" i="7"/>
  <c r="L51" i="7"/>
  <c r="M51" i="7"/>
  <c r="N51" i="7"/>
  <c r="S51" i="7"/>
  <c r="L50" i="7"/>
  <c r="M50" i="7"/>
  <c r="N50" i="7"/>
  <c r="L49" i="7"/>
  <c r="M49" i="7"/>
  <c r="N49" i="7"/>
  <c r="L48" i="7"/>
  <c r="M48" i="7"/>
  <c r="N48" i="7"/>
  <c r="S48" i="7"/>
  <c r="L47" i="7"/>
  <c r="M47" i="7"/>
  <c r="N47" i="7"/>
  <c r="S47" i="7"/>
  <c r="L46" i="7"/>
  <c r="M46" i="7"/>
  <c r="N46" i="7"/>
  <c r="L45" i="7"/>
  <c r="M45" i="7"/>
  <c r="N45" i="7"/>
  <c r="S45" i="7"/>
  <c r="L44" i="7"/>
  <c r="M44" i="7"/>
  <c r="N44" i="7"/>
  <c r="L36" i="7"/>
  <c r="M36" i="7"/>
  <c r="N36" i="7"/>
  <c r="S36" i="7"/>
  <c r="L35" i="7"/>
  <c r="M35" i="7"/>
  <c r="N35" i="7"/>
  <c r="L34" i="7"/>
  <c r="M34" i="7"/>
  <c r="N34" i="7"/>
  <c r="S34" i="7"/>
  <c r="L33" i="7"/>
  <c r="M33" i="7"/>
  <c r="N33" i="7"/>
  <c r="L32" i="7"/>
  <c r="M32" i="7"/>
  <c r="N32" i="7"/>
  <c r="S32" i="7"/>
  <c r="L31" i="7"/>
  <c r="M31" i="7"/>
  <c r="N31" i="7"/>
  <c r="L30" i="7"/>
  <c r="M30" i="7"/>
  <c r="N30" i="7"/>
  <c r="S30" i="7"/>
  <c r="L29" i="7"/>
  <c r="M29" i="7"/>
  <c r="N29" i="7"/>
  <c r="L28" i="7"/>
  <c r="M28" i="7"/>
  <c r="N28" i="7"/>
  <c r="L27" i="7"/>
  <c r="M27" i="7"/>
  <c r="N27" i="7"/>
  <c r="S27" i="7"/>
  <c r="L26" i="7"/>
  <c r="M26" i="7"/>
  <c r="N26" i="7"/>
  <c r="L25" i="7"/>
  <c r="M25" i="7"/>
  <c r="N25" i="7"/>
  <c r="L24" i="7"/>
  <c r="M24" i="7"/>
  <c r="N24" i="7"/>
  <c r="L23" i="7"/>
  <c r="M23" i="7"/>
  <c r="N23" i="7"/>
  <c r="S23" i="7"/>
  <c r="L22" i="7"/>
  <c r="M22" i="7"/>
  <c r="N22" i="7"/>
  <c r="L21" i="7"/>
  <c r="M21" i="7"/>
  <c r="N21" i="7"/>
  <c r="S21" i="7"/>
  <c r="L20" i="7"/>
  <c r="M20" i="7"/>
  <c r="N20" i="7"/>
  <c r="L19" i="7"/>
  <c r="M19" i="7"/>
  <c r="N19" i="7"/>
  <c r="S19" i="7"/>
  <c r="L18" i="7"/>
  <c r="M18" i="7"/>
  <c r="N18" i="7"/>
  <c r="L17" i="7"/>
  <c r="M17" i="7"/>
  <c r="N17" i="7"/>
  <c r="S17" i="7"/>
  <c r="L16" i="7"/>
  <c r="M16" i="7"/>
  <c r="N16" i="7"/>
  <c r="S16" i="7"/>
  <c r="L15" i="7"/>
  <c r="M15" i="7"/>
  <c r="N15" i="7"/>
  <c r="S15" i="7"/>
  <c r="L14" i="7"/>
  <c r="M14" i="7"/>
  <c r="N14" i="7"/>
  <c r="L13" i="7"/>
  <c r="M13" i="7"/>
  <c r="N13" i="7"/>
  <c r="S13" i="7"/>
  <c r="L12" i="7"/>
  <c r="M12" i="7"/>
  <c r="N12" i="7"/>
  <c r="S12" i="7"/>
  <c r="L11" i="7"/>
  <c r="M11" i="7"/>
  <c r="N11" i="7"/>
  <c r="S11" i="7"/>
  <c r="L10" i="7"/>
  <c r="M10" i="7"/>
  <c r="N10" i="7"/>
  <c r="N52" i="7"/>
  <c r="H45" i="7"/>
  <c r="I45" i="7"/>
  <c r="J45" i="7"/>
  <c r="H46" i="7"/>
  <c r="I46" i="7"/>
  <c r="J46" i="7"/>
  <c r="H47" i="7"/>
  <c r="I47" i="7"/>
  <c r="J47" i="7"/>
  <c r="H48" i="7"/>
  <c r="I48" i="7"/>
  <c r="J48" i="7"/>
  <c r="H49" i="7"/>
  <c r="I49" i="7"/>
  <c r="J49" i="7"/>
  <c r="H50" i="7"/>
  <c r="I50" i="7"/>
  <c r="J50" i="7"/>
  <c r="H51" i="7"/>
  <c r="I51" i="7"/>
  <c r="J51" i="7"/>
  <c r="H44" i="7"/>
  <c r="I44" i="7"/>
  <c r="J44" i="7"/>
  <c r="H33" i="7"/>
  <c r="I33" i="7"/>
  <c r="J33" i="7"/>
  <c r="H34" i="7"/>
  <c r="I34" i="7"/>
  <c r="J34" i="7"/>
  <c r="H35" i="7"/>
  <c r="I35" i="7"/>
  <c r="J35" i="7"/>
  <c r="H36" i="7"/>
  <c r="I36" i="7"/>
  <c r="J36" i="7"/>
  <c r="H32" i="7"/>
  <c r="I32" i="7"/>
  <c r="J32" i="7"/>
  <c r="H23" i="7"/>
  <c r="I23" i="7"/>
  <c r="J23" i="7"/>
  <c r="H24" i="7"/>
  <c r="I24" i="7"/>
  <c r="J24" i="7"/>
  <c r="H25" i="7"/>
  <c r="I25" i="7"/>
  <c r="J25" i="7"/>
  <c r="H26" i="7"/>
  <c r="I26" i="7"/>
  <c r="J26" i="7"/>
  <c r="H27" i="7"/>
  <c r="I27" i="7"/>
  <c r="J27" i="7"/>
  <c r="H28" i="7"/>
  <c r="I28" i="7"/>
  <c r="J28" i="7"/>
  <c r="H29" i="7"/>
  <c r="I29" i="7"/>
  <c r="J29" i="7"/>
  <c r="H30" i="7"/>
  <c r="I30" i="7"/>
  <c r="J30" i="7"/>
  <c r="H31" i="7"/>
  <c r="I31" i="7"/>
  <c r="J31" i="7"/>
  <c r="H22" i="7"/>
  <c r="I22" i="7"/>
  <c r="J22" i="7"/>
  <c r="H21" i="7"/>
  <c r="I21" i="7"/>
  <c r="J21" i="7"/>
  <c r="H11" i="7"/>
  <c r="I11" i="7"/>
  <c r="J11" i="7"/>
  <c r="H12" i="7"/>
  <c r="I12" i="7"/>
  <c r="J12" i="7"/>
  <c r="H13" i="7"/>
  <c r="I13" i="7"/>
  <c r="J13" i="7"/>
  <c r="H14" i="7"/>
  <c r="I14" i="7"/>
  <c r="J14" i="7"/>
  <c r="H15" i="7"/>
  <c r="I15" i="7"/>
  <c r="J15" i="7"/>
  <c r="H16" i="7"/>
  <c r="I16" i="7"/>
  <c r="J16" i="7"/>
  <c r="H17" i="7"/>
  <c r="I17" i="7"/>
  <c r="J17" i="7"/>
  <c r="H18" i="7"/>
  <c r="I18" i="7"/>
  <c r="J18" i="7"/>
  <c r="H19" i="7"/>
  <c r="I19" i="7"/>
  <c r="J19" i="7"/>
  <c r="H20" i="7"/>
  <c r="I20" i="7"/>
  <c r="J20" i="7"/>
  <c r="H10" i="7"/>
  <c r="I10" i="7"/>
  <c r="J10" i="7"/>
  <c r="S37" i="7"/>
  <c r="S36" i="8"/>
  <c r="S42" i="7"/>
  <c r="S30" i="8"/>
  <c r="S16" i="8"/>
  <c r="S24" i="8"/>
  <c r="S18" i="7"/>
  <c r="S20" i="7"/>
  <c r="S26" i="7"/>
  <c r="S28" i="7"/>
  <c r="S40" i="7"/>
  <c r="S34" i="8"/>
  <c r="R52" i="7"/>
  <c r="S52" i="7" s="1"/>
  <c r="S49" i="7"/>
  <c r="S10" i="7"/>
  <c r="S11" i="8"/>
  <c r="S13" i="8"/>
  <c r="S22" i="8"/>
  <c r="S23" i="8"/>
  <c r="S49" i="8"/>
  <c r="S43" i="7"/>
  <c r="S18" i="8"/>
  <c r="S28" i="8"/>
  <c r="S37" i="8"/>
  <c r="S20" i="8"/>
  <c r="S17" i="8"/>
  <c r="S19" i="8"/>
  <c r="S35" i="8"/>
  <c r="S39" i="8"/>
  <c r="S40" i="8"/>
  <c r="J52" i="7"/>
  <c r="S12" i="8"/>
  <c r="T11" i="8"/>
  <c r="N53" i="8"/>
  <c r="S53" i="8"/>
  <c r="S14" i="7"/>
  <c r="T10" i="7"/>
  <c r="S24" i="7"/>
  <c r="S29" i="7"/>
  <c r="S33" i="7"/>
  <c r="S44" i="7"/>
  <c r="S50" i="7"/>
  <c r="S29" i="8"/>
  <c r="S25" i="7"/>
  <c r="S35" i="7"/>
  <c r="S31" i="8"/>
  <c r="T22" i="8" s="1"/>
  <c r="V22" i="8" s="1"/>
  <c r="S42" i="8"/>
  <c r="T38" i="8"/>
  <c r="V38" i="8"/>
  <c r="S22" i="7"/>
  <c r="S31" i="7"/>
  <c r="S46" i="7"/>
  <c r="T44" i="7" s="1"/>
  <c r="V44" i="7" s="1"/>
  <c r="S46" i="8"/>
  <c r="S33" i="8"/>
  <c r="T33" i="8"/>
  <c r="V33" i="8"/>
  <c r="S51" i="8"/>
  <c r="V10" i="7"/>
  <c r="V11" i="8"/>
  <c r="T21" i="7"/>
  <c r="V21" i="7"/>
  <c r="T32" i="7"/>
  <c r="V32" i="7"/>
  <c r="T45" i="8"/>
  <c r="T53" i="8" s="1"/>
  <c r="V45" i="8"/>
  <c r="V53" i="8" s="1"/>
  <c r="E57" i="8" s="1"/>
  <c r="E59" i="8"/>
  <c r="E62" i="8"/>
  <c r="E58" i="8"/>
  <c r="T37" i="7" l="1"/>
  <c r="V37" i="7" l="1"/>
  <c r="T52" i="7"/>
  <c r="V52" i="7" l="1"/>
  <c r="E56" i="7" s="1"/>
  <c r="E58" i="7"/>
  <c r="E57" i="7" l="1"/>
  <c r="E61" i="7"/>
</calcChain>
</file>

<file path=xl/sharedStrings.xml><?xml version="1.0" encoding="utf-8"?>
<sst xmlns="http://schemas.openxmlformats.org/spreadsheetml/2006/main" count="1390" uniqueCount="717">
  <si>
    <t>ANÁLISIS ESTUDIO DE MERCADO</t>
  </si>
  <si>
    <t>PROPONENTE A</t>
  </si>
  <si>
    <t>PROPONENTE B</t>
  </si>
  <si>
    <t>PROPONENTE C</t>
  </si>
  <si>
    <t>PROMEDIO B y C VALOR TOTAL</t>
  </si>
  <si>
    <t>VALOR POR EVENTO CON PROMEDIO</t>
  </si>
  <si>
    <t>NO. EVENTOS</t>
  </si>
  <si>
    <t>VALOR TOTAL PPTO</t>
  </si>
  <si>
    <t>No.</t>
  </si>
  <si>
    <t>Área Responsable</t>
  </si>
  <si>
    <t>TIPO DEL EVENTO</t>
  </si>
  <si>
    <t>ÍTEM</t>
  </si>
  <si>
    <t>DÍAS</t>
  </si>
  <si>
    <t>CANTIDAD x DÍA</t>
  </si>
  <si>
    <t>VALOR UNITARIO ANTES DE IVA</t>
  </si>
  <si>
    <t>IVA  UNITARIO</t>
  </si>
  <si>
    <t>VALOR UNITARIO INCLUIDO IVA =</t>
  </si>
  <si>
    <t>VALOR TOTAL =</t>
  </si>
  <si>
    <t>Trabajo de Niveles de desempeño Saber 11</t>
  </si>
  <si>
    <r>
      <rPr>
        <b/>
        <sz val="11"/>
        <rFont val="Calibri"/>
        <family val="2"/>
      </rPr>
      <t xml:space="preserve">Salón en hotel 4 estrellas/centro de convenciones (Bogotá D.C): </t>
    </r>
    <r>
      <rPr>
        <sz val="11"/>
        <rFont val="Calibri"/>
        <family val="2"/>
      </rPr>
      <t>con capacidad para 100 personas, incluyendo sillas en forma auditorio, telón para proyección. Se requiere por cuatro horas.</t>
    </r>
  </si>
  <si>
    <r>
      <rPr>
        <b/>
        <sz val="11"/>
        <rFont val="Calibri"/>
        <family val="2"/>
      </rPr>
      <t xml:space="preserve">Salón en hotel 4 estrellas/centro de convenciones (Bogotá D.C): </t>
    </r>
    <r>
      <rPr>
        <sz val="11"/>
        <rFont val="Calibri"/>
        <family val="2"/>
      </rPr>
      <t>con capacidad para 15 personas aproximadamente, incluyendo sillas y mesas dispuestas en U o mesa redonda y telón para proyección.</t>
    </r>
    <r>
      <rPr>
        <b/>
        <sz val="11"/>
        <rFont val="Calibri"/>
        <family val="2"/>
      </rPr>
      <t xml:space="preserve"> Se requieren 7 salones por día, el evento tendrá una duración de 5 días.</t>
    </r>
    <r>
      <rPr>
        <sz val="11"/>
        <rFont val="Calibri"/>
        <family val="2"/>
      </rPr>
      <t xml:space="preserve">  </t>
    </r>
    <r>
      <rPr>
        <b/>
        <sz val="11"/>
        <rFont val="Calibri"/>
        <family val="2"/>
      </rPr>
      <t>NOTA:</t>
    </r>
    <r>
      <rPr>
        <sz val="11"/>
        <rFont val="Calibri"/>
        <family val="2"/>
      </rPr>
      <t xml:space="preserve"> En la columna valor unitario antes de IVA deberá ofertar el valor de un salón por un día.</t>
    </r>
  </si>
  <si>
    <r>
      <rPr>
        <b/>
        <sz val="11"/>
        <color indexed="8"/>
        <rFont val="Calibri"/>
        <family val="2"/>
      </rPr>
      <t xml:space="preserve">Video Beam: </t>
    </r>
    <r>
      <rPr>
        <sz val="11"/>
        <color indexed="8"/>
        <rFont val="Calibri"/>
        <family val="2"/>
      </rPr>
      <t xml:space="preserve">Mínimo con las siguientes características: </t>
    </r>
    <r>
      <rPr>
        <b/>
        <sz val="11"/>
        <color indexed="8"/>
        <rFont val="Calibri"/>
        <family val="2"/>
      </rPr>
      <t xml:space="preserve"> </t>
    </r>
    <r>
      <rPr>
        <sz val="11"/>
        <color indexed="8"/>
        <rFont val="Calibri"/>
        <family val="2"/>
      </rPr>
      <t xml:space="preserve">4000 Lumens, Resolución XGA (1024 x 768), 786.000 píxeles. </t>
    </r>
    <r>
      <rPr>
        <b/>
        <sz val="11"/>
        <color indexed="8"/>
        <rFont val="Calibri"/>
        <family val="2"/>
      </rPr>
      <t xml:space="preserve">Se requieren 6 video beam por 5 días. NOTA: </t>
    </r>
    <r>
      <rPr>
        <sz val="11"/>
        <color indexed="8"/>
        <rFont val="Calibri"/>
        <family val="2"/>
      </rPr>
      <t>En la columna valor unitario antes de IVA deberá ofertar el valor de  un video beam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</si>
  <si>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t>
    </r>
    <r>
      <rPr>
        <b/>
        <sz val="11"/>
        <color indexed="8"/>
        <rFont val="Calibri"/>
        <family val="2"/>
      </rPr>
      <t>Se requieren 7 computadores por 5 días. NOTA:</t>
    </r>
    <r>
      <rPr>
        <sz val="11"/>
        <color indexed="8"/>
        <rFont val="Calibri"/>
        <family val="2"/>
      </rPr>
      <t xml:space="preserve"> En la columna valor unitario antes de IVA deberá ofertar el valor unitario de  un computador por un día.</t>
    </r>
  </si>
  <si>
    <r>
      <t xml:space="preserve">Tablero acrílico o Paleógrafo móvil: </t>
    </r>
    <r>
      <rPr>
        <sz val="11"/>
        <rFont val="Calibri"/>
        <family val="2"/>
      </rPr>
      <t xml:space="preserve">con todos los implementos para el funcionamiento (hojas, marcadores, borrador...). </t>
    </r>
    <r>
      <rPr>
        <b/>
        <sz val="11"/>
        <rFont val="Calibri"/>
        <family val="2"/>
      </rPr>
      <t>Se requieren 6 tableros o paleógrafos por 5 días. NOTA:</t>
    </r>
    <r>
      <rPr>
        <sz val="11"/>
        <rFont val="Calibri"/>
        <family val="2"/>
      </rPr>
      <t xml:space="preserve"> En la columna valor unitario antes de IVA deberá ofertar el valor de  un tablero o paleógrafo por un día.</t>
    </r>
  </si>
  <si>
    <r>
      <t xml:space="preserve">Refrigerios (Tipo I): </t>
    </r>
    <r>
      <rPr>
        <sz val="11"/>
        <rFont val="Calibri"/>
        <family val="2"/>
      </rPr>
      <t xml:space="preserve">Gaseosa (12onz) o jugo natural, solido de sal o de dulce. (horneado pastelería, frito, canapés). Debe incluir menaje y servicio de meseros. Se requieren refrigerios AM y PM (100 para cada jornada) - 5 días. </t>
    </r>
    <r>
      <rPr>
        <b/>
        <sz val="11"/>
        <rFont val="Calibri"/>
        <family val="2"/>
      </rPr>
      <t xml:space="preserve">NOTA: </t>
    </r>
    <r>
      <rPr>
        <sz val="11"/>
        <rFont val="Calibri"/>
        <family val="2"/>
      </rPr>
      <t>En la columna valor unitario antes de IVA deberá ofertar el valor de  un refrigerio.</t>
    </r>
  </si>
  <si>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 </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</si>
  <si>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r>
      <rPr>
        <b/>
        <sz val="11"/>
        <color indexed="8"/>
        <rFont val="Calibri"/>
        <family val="2"/>
      </rPr>
      <t>Sonido profesional</t>
    </r>
    <r>
      <rPr>
        <sz val="11"/>
        <color indexed="8"/>
        <rFont val="Calibri"/>
        <family val="2"/>
      </rPr>
      <t>: (amplificaciones) requerido para auditorio con capacidad de 100 personas. Se requiere por cuatro horas.</t>
    </r>
  </si>
  <si>
    <r>
      <t>Micrófono inalámbrico.</t>
    </r>
    <r>
      <rPr>
        <sz val="11"/>
        <rFont val="Calibri"/>
        <family val="2"/>
      </rPr>
      <t xml:space="preserve"> Se requiere por cuatro horas.</t>
    </r>
  </si>
  <si>
    <r>
      <t xml:space="preserve">Estación de Café Tipo II: </t>
    </r>
    <r>
      <rPr>
        <sz val="11"/>
        <rFont val="Calibri"/>
        <family val="2"/>
      </rPr>
      <t xml:space="preserve">Café y aromática para 85 personas aproximadamente. Debe incluir todo lo necesario para su funcionamiento, la estación de café debe estar acondicionada de tal forma que sea autoservicio. Se requiere el servicio para los 4 días completos.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</si>
  <si>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por los cuatro 4 días de duración del evento, de acuerdo a la naturaleza del evento. </t>
    </r>
  </si>
  <si>
    <t>Trabajo de Niveles de desempeño Saber PRO</t>
  </si>
  <si>
    <r>
      <rPr>
        <b/>
        <sz val="11"/>
        <rFont val="Calibri"/>
        <family val="2"/>
      </rPr>
      <t>Almuerzo  de trabajo servido en el restaurante del hotel o cerca al centro de convenciones:</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menaje y todo lo requerido para prestar el servicio</t>
    </r>
    <r>
      <rPr>
        <sz val="11"/>
        <rFont val="Calibri"/>
        <family val="2"/>
      </rPr>
      <t xml:space="preserve">. </t>
    </r>
    <r>
      <rPr>
        <b/>
        <sz val="11"/>
        <rFont val="Calibri"/>
        <family val="2"/>
      </rPr>
      <t>NOTA 1:</t>
    </r>
    <r>
      <rPr>
        <sz val="11"/>
        <rFont val="Calibri"/>
        <family val="2"/>
      </rPr>
      <t xml:space="preserve"> En la columna valor unitario antes de IVA deberá ofertar el valor de  un almuerzo. </t>
    </r>
    <r>
      <rPr>
        <b/>
        <sz val="11"/>
        <rFont val="Calibri"/>
        <family val="2"/>
      </rPr>
      <t>NOTA 2:</t>
    </r>
    <r>
      <rPr>
        <sz val="11"/>
        <rFont val="Calibri"/>
        <family val="2"/>
      </rPr>
      <t xml:space="preserve"> Se deben ofrecer al menos 3 opciones de menú para las personas invitadas. El ICFES confirmará la lista de personas invitadas. </t>
    </r>
  </si>
  <si>
    <t>Dirección de Evaluación</t>
  </si>
  <si>
    <t xml:space="preserve">Balance 2014 y Metas 2015 - Dirección de Evaluación </t>
  </si>
  <si>
    <r>
      <rPr>
        <b/>
        <sz val="11"/>
        <color indexed="8"/>
        <rFont val="Calibri"/>
        <family val="2"/>
      </rPr>
      <t>Salón</t>
    </r>
    <r>
      <rPr>
        <sz val="11"/>
        <color indexed="8"/>
        <rFont val="Calibri"/>
        <family val="2"/>
      </rPr>
      <t xml:space="preserve"> con capacidad para  40 personas con sillas y mesas ubicado en forma de u, o mesa redonda, con telón para proyección. En Bogotá D.C. ubicación central</t>
    </r>
    <r>
      <rPr>
        <b/>
        <sz val="11"/>
        <color indexed="8"/>
        <rFont val="Calibri"/>
        <family val="2"/>
      </rPr>
      <t>. Se requiere salón por un día</t>
    </r>
  </si>
  <si>
    <r>
      <rPr>
        <b/>
        <sz val="11"/>
        <color indexed="8"/>
        <rFont val="Calibri"/>
        <family val="2"/>
      </rPr>
      <t xml:space="preserve">Computador portátil: </t>
    </r>
    <r>
      <rPr>
        <sz val="11"/>
        <color indexed="8"/>
        <rFont val="Calibri"/>
        <family val="2"/>
      </rPr>
      <t xml:space="preserve">Mínimo con las siguientes características: Procesador intel i3, 2GB RAM, DD 80 GB, Video 128 MB, Office 2007 instalado en su versión completa, Posibilidad de conexión a internet.  Se requiere 1 computador portátil por día. </t>
    </r>
    <r>
      <rPr>
        <b/>
        <sz val="11"/>
        <color indexed="8"/>
        <rFont val="Calibri"/>
        <family val="2"/>
      </rPr>
      <t>NOTA:</t>
    </r>
    <r>
      <rPr>
        <sz val="11"/>
        <color indexed="8"/>
        <rFont val="Calibri"/>
        <family val="2"/>
      </rPr>
      <t xml:space="preserve"> En la columna valor unitario antes de IVA deberá ofertar el valor por persona.</t>
    </r>
  </si>
  <si>
    <r>
      <t xml:space="preserve">Refrigerios Tipo II: </t>
    </r>
    <r>
      <rPr>
        <sz val="11"/>
        <rFont val="Calibri"/>
        <family val="2"/>
      </rPr>
      <t xml:space="preserve">Refrigerio empacado solido y liquido, por ejemplo sándwich empacado y jugo en botella. Se requieren refrigerios AM o PM para 40 personas. Los refrigerios deberán ser entregados a la persona designada por el ICFES, por lo tanto NO se requiere servicio de meseros y menaje. </t>
    </r>
    <r>
      <rPr>
        <b/>
        <sz val="11"/>
        <rFont val="Calibri"/>
        <family val="2"/>
      </rPr>
      <t>NOTA:</t>
    </r>
    <r>
      <rPr>
        <sz val="11"/>
        <rFont val="Calibri"/>
        <family val="2"/>
      </rPr>
      <t xml:space="preserve"> En la columna valor unitario antes de IVA deberá ofertar el valor de  un refrigerio.</t>
    </r>
  </si>
  <si>
    <r>
      <rPr>
        <b/>
        <sz val="11"/>
        <rFont val="Calibri"/>
        <family val="2"/>
      </rPr>
      <t>Almuerzo  de trabajo servido en el restaurante del hotel:</t>
    </r>
    <r>
      <rPr>
        <sz val="11"/>
        <rFont val="Calibri"/>
        <family val="2"/>
      </rPr>
      <t xml:space="preserve">  El almuerzo debe estar compuesto por: Entrada, plato fuerte: porción de proteína (carne roja 250gr, pollo 250gr, cerdo 250gr o pescado 300 gr), una harina, porción de ensalada o vegetales, Jugo natural o gaseosa (12onz), Postre pequeño. Incluir servicio de meseros y todo lo requerido para prestar ese servicio. Se requieren 40 almuerzos.</t>
    </r>
    <r>
      <rPr>
        <b/>
        <sz val="11"/>
        <rFont val="Calibri"/>
        <family val="2"/>
      </rPr>
      <t xml:space="preserve"> NOTA 1:</t>
    </r>
    <r>
      <rPr>
        <sz val="11"/>
        <rFont val="Calibri"/>
        <family val="2"/>
      </rPr>
      <t xml:space="preserve"> 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</si>
  <si>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del TODO el servicio de acuerdo a la naturaleza del evento. </t>
    </r>
  </si>
  <si>
    <t>EVENTO COMUNICACIONES</t>
  </si>
  <si>
    <r>
      <rPr>
        <b/>
        <sz val="11"/>
        <rFont val="Calibri"/>
        <family val="2"/>
      </rPr>
      <t>Salón en hotel 3 estrellas o Salón de universidad (Bogotá)</t>
    </r>
    <r>
      <rPr>
        <sz val="11"/>
        <rFont val="Calibri"/>
        <family val="2"/>
      </rPr>
      <t xml:space="preserve">: con capacidad para 200 personas, incluyendo sillas dispuestas en forma de auditorio y telón para proyección. </t>
    </r>
    <r>
      <rPr>
        <b/>
        <sz val="11"/>
        <rFont val="Calibri"/>
        <family val="2"/>
      </rPr>
      <t>Se requiere un salón por cuatro horas.</t>
    </r>
  </si>
  <si>
    <r>
      <rPr>
        <b/>
        <sz val="11"/>
        <color indexed="8"/>
        <rFont val="Calibri"/>
        <family val="2"/>
      </rPr>
      <t xml:space="preserve">Video Beam: </t>
    </r>
    <r>
      <rPr>
        <sz val="11"/>
        <color indexed="8"/>
        <rFont val="Calibri"/>
        <family val="2"/>
      </rPr>
      <t xml:space="preserve">Mínimo con las siguientes características: 4000 Lumens, Resolución, XGA (1024 x 768), 786.000 píxeles. </t>
    </r>
    <r>
      <rPr>
        <b/>
        <sz val="11"/>
        <color indexed="8"/>
        <rFont val="Calibri"/>
        <family val="2"/>
      </rPr>
      <t>Se requiere 1 video beam por 4 horas</t>
    </r>
    <r>
      <rPr>
        <sz val="11"/>
        <color indexed="8"/>
        <rFont val="Calibri"/>
        <family val="2"/>
      </rPr>
      <t>.</t>
    </r>
    <r>
      <rPr>
        <b/>
        <sz val="11"/>
        <color indexed="8"/>
        <rFont val="Calibri"/>
        <family val="2"/>
      </rPr>
      <t/>
    </r>
  </si>
  <si>
    <r>
      <rPr>
        <b/>
        <sz val="11"/>
        <color indexed="8"/>
        <rFont val="Calibri"/>
        <family val="2"/>
      </rPr>
      <t xml:space="preserve">Computador portátil: </t>
    </r>
    <r>
      <rPr>
        <sz val="11"/>
        <color indexed="8"/>
        <rFont val="Calibri"/>
        <family val="2"/>
      </rPr>
      <t>Mínimo con las siguientes características: Procesador intel i3, 2GB RAM, DD 80 GB, Video 128 MB, Office 2007 instalado en su versión completa, Posibilidad de conexión a internet.  Se</t>
    </r>
    <r>
      <rPr>
        <b/>
        <sz val="11"/>
        <color indexed="8"/>
        <rFont val="Calibri"/>
        <family val="2"/>
      </rPr>
      <t xml:space="preserve"> requiere 1 computador portátil por 4 horas.</t>
    </r>
  </si>
  <si>
    <r>
      <rPr>
        <b/>
        <sz val="11"/>
        <color indexed="8"/>
        <rFont val="Calibri"/>
        <family val="2"/>
      </rPr>
      <t>Sonido profesional:</t>
    </r>
    <r>
      <rPr>
        <sz val="11"/>
        <color indexed="8"/>
        <rFont val="Calibri"/>
        <family val="2"/>
      </rPr>
      <t xml:space="preserve"> (amplificaciones) requerido para auditorio con capacidad de 200 personas.</t>
    </r>
    <r>
      <rPr>
        <b/>
        <sz val="11"/>
        <color indexed="8"/>
        <rFont val="Calibri"/>
        <family val="2"/>
      </rPr>
      <t xml:space="preserve"> Se requiere sonido profesional por 4 horas. </t>
    </r>
  </si>
  <si>
    <r>
      <t xml:space="preserve">Micrófono inalámbrico. </t>
    </r>
    <r>
      <rPr>
        <sz val="11"/>
        <rFont val="Calibri"/>
        <family val="2"/>
      </rPr>
      <t xml:space="preserve">Se requiere micrófono inalámbrico  por 4 horas. </t>
    </r>
    <r>
      <rPr>
        <b/>
        <sz val="11"/>
        <rFont val="Calibri"/>
        <family val="2"/>
      </rPr>
      <t/>
    </r>
  </si>
  <si>
    <r>
      <t xml:space="preserve">Estación de Café Tipo II: </t>
    </r>
    <r>
      <rPr>
        <sz val="11"/>
        <rFont val="Calibri"/>
        <family val="2"/>
      </rPr>
      <t xml:space="preserve">Café y aromática y galletas para 200 personas aproximadamente  para 4 horas . Debe incluir todo lo necesario para su funcionamiento, la estación de café debe estar acondicionada de tal forma que sea autoservicio. </t>
    </r>
    <r>
      <rPr>
        <b/>
        <sz val="11"/>
        <rFont val="Calibri"/>
        <family val="2"/>
      </rPr>
      <t>NOTA:</t>
    </r>
    <r>
      <rPr>
        <sz val="11"/>
        <rFont val="Calibri"/>
        <family val="2"/>
      </rPr>
      <t xml:space="preserve"> En la columna valor unitario antes de IVA deberá ofertar el valor por persona.</t>
    </r>
  </si>
  <si>
    <r>
      <rPr>
        <b/>
        <sz val="11"/>
        <rFont val="Calibri"/>
        <family val="2"/>
      </rPr>
      <t>Montaje y desmontaje del Evento:</t>
    </r>
    <r>
      <rPr>
        <sz val="11"/>
        <rFont val="Calibri"/>
        <family val="2"/>
      </rPr>
      <t xml:space="preserve"> Corresponde a todos los recursos técnicos, infraestructura y el personal de apoyo que se requiera para la ejecución de TODO el evento, deberá incluir visitas previas.  </t>
    </r>
    <r>
      <rPr>
        <b/>
        <sz val="11"/>
        <rFont val="Calibri"/>
        <family val="2"/>
      </rPr>
      <t>NOTA:</t>
    </r>
    <r>
      <rPr>
        <sz val="11"/>
        <rFont val="Calibri"/>
        <family val="2"/>
      </rPr>
      <t xml:space="preserve"> En la columna valor unitario antes de IVA deberá ofertar el valor de TODO el servicio de acuerdo a la naturaleza del evento. </t>
    </r>
  </si>
  <si>
    <t xml:space="preserve">EVENTO INSTALACIONES DEL ICFES </t>
  </si>
  <si>
    <r>
      <rPr>
        <b/>
        <sz val="11"/>
        <color indexed="8"/>
        <rFont val="Calibri"/>
        <family val="2"/>
      </rPr>
      <t>Estación de Café tipo I:</t>
    </r>
    <r>
      <rPr>
        <sz val="11"/>
        <color theme="1"/>
        <rFont val="Calibri"/>
        <family val="2"/>
        <scheme val="minor"/>
      </rPr>
      <t xml:space="preserve"> Café y aromática con galletas para 100 personas aproximadamente. Debe incluir menaje, meseros y todo lo necesario para su funcionamiento. El evento tiene una duración de tres (3) horas.</t>
    </r>
  </si>
  <si>
    <r>
      <rPr>
        <b/>
        <sz val="11"/>
        <color indexed="8"/>
        <rFont val="Calibri"/>
        <family val="2"/>
      </rPr>
      <t>Sonido profesional:</t>
    </r>
    <r>
      <rPr>
        <sz val="11"/>
        <color theme="1"/>
        <rFont val="Calibri"/>
        <family val="2"/>
        <scheme val="minor"/>
      </rPr>
      <t xml:space="preserve"> para auditorio en el ICFES con capacidad para 100 personas.</t>
    </r>
  </si>
  <si>
    <t>Micrófono de solapa</t>
  </si>
  <si>
    <t>Micrófono inalámbrico.</t>
  </si>
  <si>
    <r>
      <rPr>
        <b/>
        <sz val="11"/>
        <rFont val="Calibri"/>
        <family val="2"/>
      </rPr>
      <t xml:space="preserve">Envío de invitaciones a través de   correo electrónico (masivo):
</t>
    </r>
    <r>
      <rPr>
        <sz val="11"/>
        <rFont val="Calibri"/>
        <family val="2"/>
      </rPr>
      <t>Mínimo 150 personas.
El diseño de la invitación electrónica lo suministra el ICFES.  
La base de datos la suministra el ICFES.
El operador logístico deberá actualizarla de acuerdo a la confirmación de asistencia, validando los datos suministrados por el ICFES</t>
    </r>
  </si>
  <si>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</si>
  <si>
    <r>
      <rPr>
        <b/>
        <sz val="11"/>
        <color indexed="8"/>
        <rFont val="Calibri"/>
        <family val="2"/>
      </rPr>
      <t xml:space="preserve">Control y registro del ingreso de los asistentes: </t>
    </r>
    <r>
      <rPr>
        <sz val="11"/>
        <color theme="1"/>
        <rFont val="Calibri"/>
        <family val="2"/>
        <scheme val="minor"/>
      </rPr>
      <t xml:space="preserve"> Registro sistematizado para aproximadamente 100 personas  Se debe entregar base de datos de asistentes al ICFES (En Excel que incluya como mínimo Nombre, correo electrónico y entidad, de los asistentes). </t>
    </r>
  </si>
  <si>
    <r>
      <rPr>
        <b/>
        <sz val="11"/>
        <color indexed="8"/>
        <rFont val="Calibri"/>
        <family val="2"/>
      </rPr>
      <t xml:space="preserve">Montaje y desmontaje del Evento: </t>
    </r>
    <r>
      <rPr>
        <sz val="11"/>
        <color theme="1"/>
        <rFont val="Calibri"/>
        <family val="2"/>
        <scheme val="minor"/>
      </rPr>
      <t>Corresponde a todos los recursos técnicos, infraestructura y el personal de apoyo que se requiera para la ejecución del evento en las instalaciones del ICFES para entre 50 y 100 asistentes.</t>
    </r>
  </si>
  <si>
    <t>TOTAL</t>
  </si>
  <si>
    <t>TOTAL ESTUDIO DE MERCADO</t>
  </si>
  <si>
    <t>TOTAL ESTUDIO DE MERCADO DIR. EVALUACIÓN</t>
  </si>
  <si>
    <t>TOTAL ESTUDIO DE MERCADO OFC. COMUNICACIONES</t>
  </si>
  <si>
    <t xml:space="preserve">TOTAL PRESUPUESTO </t>
  </si>
  <si>
    <t>2. SERVICIOS LOGÍSTICOS - COMUNICACIONES</t>
  </si>
  <si>
    <t>Descripción</t>
  </si>
  <si>
    <t>Cantidad</t>
  </si>
  <si>
    <t>Unidad de Medida</t>
  </si>
  <si>
    <t>Características</t>
  </si>
  <si>
    <t>Valor Unitario  Incluido IVA</t>
  </si>
  <si>
    <t>VALOR MÁXIMO POR ITEM INCLUIDO IVA</t>
  </si>
  <si>
    <t>Transporte terrestre</t>
  </si>
  <si>
    <t>Por Hora</t>
  </si>
  <si>
    <t>Bus para 40 personas, mod 2012 en adelante.</t>
  </si>
  <si>
    <t>Aerovan para 15 Personas, mod 2012 en adelante.</t>
  </si>
  <si>
    <t>Automóvil para 4 personas, mod 2012 en adelante.</t>
  </si>
  <si>
    <t>Vehículo de carga hasta 1 Tonelada</t>
  </si>
  <si>
    <t>Vehículo de carga hasta 3 Toneladas</t>
  </si>
  <si>
    <t>Vehículo de carga hasta 5 Toneladas</t>
  </si>
  <si>
    <t>Envio de Material</t>
  </si>
  <si>
    <t xml:space="preserve">Por Kilo </t>
  </si>
  <si>
    <t>Envio de mateial en la ciudad de Bogotá</t>
  </si>
  <si>
    <t>Envio de mateial en el Departamento Antioquia</t>
  </si>
  <si>
    <t>Envio de mateial en el Departamento Valle del Cauca</t>
  </si>
  <si>
    <t xml:space="preserve">Envio de mateial en el Departamento de Atlántico </t>
  </si>
  <si>
    <t>Envio de mateial en el Departamento de Bolivar</t>
  </si>
  <si>
    <t>Alimentación, estación de café e hidratación</t>
  </si>
  <si>
    <t>Por Refrigerio</t>
  </si>
  <si>
    <r>
      <rPr>
        <b/>
        <sz val="11"/>
        <color indexed="8"/>
        <rFont val="Calibri"/>
        <family val="2"/>
      </rPr>
      <t xml:space="preserve">  Refrigerio</t>
    </r>
    <r>
      <rPr>
        <sz val="11"/>
        <color theme="1"/>
        <rFont val="Calibri"/>
        <family val="2"/>
        <scheme val="minor"/>
      </rPr>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r>
  </si>
  <si>
    <t>Por Almuerzo</t>
  </si>
  <si>
    <r>
      <rPr>
        <b/>
        <sz val="11"/>
        <color indexed="8"/>
        <rFont val="Calibri"/>
        <family val="2"/>
      </rPr>
      <t>Almuerzo de trabajo</t>
    </r>
    <r>
      <rPr>
        <sz val="11"/>
        <color theme="1"/>
        <rFont val="Calibri"/>
        <family val="2"/>
        <scheme val="minor"/>
      </rPr>
      <t>: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r>
  </si>
  <si>
    <t xml:space="preserve"> Por Cena</t>
  </si>
  <si>
    <r>
      <rPr>
        <b/>
        <sz val="11"/>
        <color indexed="8"/>
        <rFont val="Calibri"/>
        <family val="2"/>
      </rPr>
      <t xml:space="preserve">Cena de trabajo: </t>
    </r>
    <r>
      <rPr>
        <sz val="11"/>
        <color theme="1"/>
        <rFont val="Calibri"/>
        <family val="2"/>
        <scheme val="minor"/>
      </rPr>
      <t xml:space="preserve">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r>
  </si>
  <si>
    <t xml:space="preserve">Estación de café </t>
  </si>
  <si>
    <t xml:space="preserve">Estación de café completa: Se requiere una estación de café que deberá suministrar café, té, o aromáticas. La estación deberá ser ubicada en sitio anexo al salón A, y deberá estar dotada con  menaje, meseros y todo lo necesario para su funcionamiento. </t>
  </si>
  <si>
    <t>Alojamiento</t>
  </si>
  <si>
    <t>Noche de hotel de mínimo 4 estrellas en acomodación sencilla</t>
  </si>
  <si>
    <t xml:space="preserve">Hotel: Servicio de alojamiento en el lugar donde se desarrollará el evento o en un hotel de 4 o 5 estrellas aprobado por el ICFES. El alojamiento deberá incluir desayuno. La acomodación deberá ser en habitación sencilla para cada una de las personas indicadas por el ICFES, por espacio de  tres (3) noches. </t>
  </si>
  <si>
    <t>Salones / Auditorios /Teatros</t>
  </si>
  <si>
    <t>1 Hora</t>
  </si>
  <si>
    <t>Capacidad para 250 personas</t>
  </si>
  <si>
    <t>Capacidad para 100 personas</t>
  </si>
  <si>
    <t>Capacidad para 50 personas</t>
  </si>
  <si>
    <t>Capacidad para 20 personas</t>
  </si>
  <si>
    <t>Participación de Ferias y stand</t>
  </si>
  <si>
    <t>Por evento</t>
  </si>
  <si>
    <t>Diseño con render del stand, montaje del stand, equipos tecnologicos (computador portatil, pantalla LCD 40 Pulgadas, 2 IPAD) para la actividad y desmontaje del stand.</t>
  </si>
  <si>
    <t>Registro de base de datos y actualización</t>
  </si>
  <si>
    <t>Base de datos</t>
  </si>
  <si>
    <t>Creación y actualización de bases de datos superior a 70 asistentes en los eventos que organice el ICFES.   El CONTRATISTA deberá entregar una base de datos ordenada de acuerdo a la solicitud de la institución.</t>
  </si>
  <si>
    <t>Confirmación de asistencia</t>
  </si>
  <si>
    <t>Persona confirmada</t>
  </si>
  <si>
    <t xml:space="preserve">Confirmación de asistencia. Se debe realizar confirmación de asistencia vía telefónica a las personas invitadas.  </t>
  </si>
  <si>
    <t>Asistente registrado, con escarapela diligenciada y entregada</t>
  </si>
  <si>
    <t>Control y registro de los asistentes: El ICFES suministrará el diseño de las escarapelas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cada actividad de manera eficaz sin causar demoras en la iniciación del evento, adicionalmente el sistema debe permitir un control de la asistencia diario.</t>
  </si>
  <si>
    <t>Personal Logistico</t>
  </si>
  <si>
    <t xml:space="preserve"> una hora</t>
  </si>
  <si>
    <t>Coordinador general</t>
  </si>
  <si>
    <t>Modelo de protocolo para eventos institucionales</t>
  </si>
  <si>
    <t>Auxiliar logístico - Un año de experiencia en actividades de logística de eventos</t>
  </si>
  <si>
    <t>Mesero - Un año de experiencia como mesero</t>
  </si>
  <si>
    <t>Brigadista - Un año de experiencia como brigadista</t>
  </si>
  <si>
    <t>Personal de apoyo audiovisual</t>
  </si>
  <si>
    <t>Camarografo</t>
  </si>
  <si>
    <t>Asistente de Camara y/o de Audio</t>
  </si>
  <si>
    <t>Computadores e impresoras</t>
  </si>
  <si>
    <t>1 día</t>
  </si>
  <si>
    <t>Computador portátil dotado con herramientas ofimáticas licenciadas, con windws xp o superior debidamente licenciado, con procesador core i 3 o superior, con 4 Gb de memoria RAM o superior,  con disco duro de 250 Gb o superior, pantalla de 14 pulgadas o superior, mouse inalámbrico o de conexión USB,  Patmouse, quemador de DVD y CD.</t>
  </si>
  <si>
    <t>Computador de escritorio dotado con herramientas ofimáticas licenciadas, con windws xp o superior debidamente licenciado, con procesador pentium 5 o superior, con 4 Gb de memoria RAM o superior,  con disco duro de 250 Gb o superior, pantalla plana de 17 pulgadas o superior, mouse inalámbrico o de conexión USB,  Patmouse, quemador de DVD y CD.</t>
  </si>
  <si>
    <t>Impresora de inyección de tinta, con capacidad para imprimir 100 hojas por minuto o superior</t>
  </si>
  <si>
    <t>Multifuncional (impresora, fax, scaner)</t>
  </si>
  <si>
    <t>Video beam</t>
  </si>
  <si>
    <t>Video Beam 3200 lumenes</t>
  </si>
  <si>
    <t>Estudio de televisión</t>
  </si>
  <si>
    <t>Hora</t>
  </si>
  <si>
    <t>Estudio  de mínimo 100  MTS HD  a tres camaras. Con el  personal  técnico que opere los equipos requeridos para la correcta producción.</t>
  </si>
  <si>
    <t>Estudio de Audio</t>
  </si>
  <si>
    <t>Consola de edición de audio, 4 Microfonos, mezclador y convertidor para difrentes formatos de audio, computador, interface, Preamp, DAW o sofware de producción musical, 2 monitores, controlador MIDI, audifonos, tratamiento acustico. Productor tecnico de audio y auxiliar.</t>
  </si>
  <si>
    <t>Reporteria</t>
  </si>
  <si>
    <t>Camara ,,, y personal tecnico</t>
  </si>
  <si>
    <t>Video Streaming</t>
  </si>
  <si>
    <t>1 hora</t>
  </si>
  <si>
    <t>Disposición de todos los recursos, técnicos, tecnológicos, humanos y de todo orden, para realizar 1 hora de transmisión.
Transmisión vía Streaming de eventos institucionales, de acuerdo con las necesidades de la Entidad.</t>
  </si>
  <si>
    <t>Servicio de traducción simultánea y/o lenguaje de señas</t>
  </si>
  <si>
    <t>dia</t>
  </si>
  <si>
    <t>Incluye todos los elementos para realizar la traducción simultánea inglés-español, español inglés, español portugues, portugues español  y español frances, frances español. Para mas de 10 personas. El contratista debera garantizar las cabinas de traducción y el espacio logistico para correcta funcionalidad de la traducción simultanea en el evento.</t>
  </si>
  <si>
    <t>Carpa</t>
  </si>
  <si>
    <t>Carpa de 4.00m X 4.00m</t>
  </si>
  <si>
    <t>Sonido</t>
  </si>
  <si>
    <t>Sonido de 2000 Watts, compuesto por 2 cabinas de 1000 watts autopotenciadas con base, consola minimo de 8 canales analoga, reproductor de CD doble bandeja MP3, Instalado, incluye cableado, acometidas eléctricas,  Kit de 6 microfonos alambricos,  ingeniero de sonido y todos los elementos requeridos para su operación.</t>
  </si>
  <si>
    <t>Microfonía inalámbrica</t>
  </si>
  <si>
    <t>Micrófono de diadema color piel con bateria</t>
  </si>
  <si>
    <t>Micrófono de mano inalámbrico con bateria</t>
  </si>
  <si>
    <t>Micrófono de solapa con bateria</t>
  </si>
  <si>
    <t>Tarima</t>
  </si>
  <si>
    <t>9.00m X 6.00m</t>
  </si>
  <si>
    <t xml:space="preserve">Pantallas led's de 8 mm pich tecnologia smd out door con estructura portante </t>
  </si>
  <si>
    <t>Pantalla 6.00m X 4.00m</t>
  </si>
  <si>
    <t>Planta eléctrica</t>
  </si>
  <si>
    <t>Planta de 120 kva insonora</t>
  </si>
  <si>
    <t>Elaboracón de memorias</t>
  </si>
  <si>
    <t>Por unidad</t>
  </si>
  <si>
    <t>Básica: Incluye la transcripción en herramientas ofimáticas de los aspectos que requiera el ICFES -  y la compilación de las presentaciones que se realicen en el marco del evento.</t>
  </si>
  <si>
    <t>Memorias USB</t>
  </si>
  <si>
    <t>Unidad</t>
  </si>
  <si>
    <t>Memoria USB 2 Gb</t>
  </si>
  <si>
    <t>Memoria USB 4 Gb</t>
  </si>
  <si>
    <t>Memoria USB 8 Gb</t>
  </si>
  <si>
    <t>Memoria USB 16 Gb</t>
  </si>
  <si>
    <t xml:space="preserve">Formato No. 8 - Oferta Económica - Valores Unitarios </t>
  </si>
  <si>
    <t>SERVICIOS DE OPERADOR LOGÍSTICO</t>
  </si>
  <si>
    <t>Valor Unitario antes de IVA</t>
  </si>
  <si>
    <t>1. TALENTO HUMANO</t>
  </si>
  <si>
    <t>CENTURY</t>
  </si>
  <si>
    <t>OPTIMA</t>
  </si>
  <si>
    <t>REP GREY</t>
  </si>
  <si>
    <t>UT SIMPLEX</t>
  </si>
  <si>
    <t>MAGIN</t>
  </si>
  <si>
    <t>PUBLICCA</t>
  </si>
  <si>
    <t>Un Evento</t>
  </si>
  <si>
    <t>Ver requerimientos en Anexo Técnico</t>
  </si>
  <si>
    <t>Auxiliar logístico</t>
  </si>
  <si>
    <t>Una Hora</t>
  </si>
  <si>
    <t>Un año de experiencia en actividades de logística de eventos</t>
  </si>
  <si>
    <t>Mesero</t>
  </si>
  <si>
    <t>Un año de experiencia como mesero</t>
  </si>
  <si>
    <t>Brigadista</t>
  </si>
  <si>
    <t>Un año de experiencia como brigadista</t>
  </si>
  <si>
    <t>Subtotal 1 - Sumatoria de valores unitarios de talento humanos</t>
  </si>
  <si>
    <t>2. SERVICIOS LOGÍSTICOS</t>
  </si>
  <si>
    <t>Carpas y Accesorios</t>
  </si>
  <si>
    <t>8 Horas</t>
  </si>
  <si>
    <t>Carpa de 2.00m X 2.00m</t>
  </si>
  <si>
    <t>Carpa de 3.00m X 3.00m</t>
  </si>
  <si>
    <t>Carpa de 6.00m X 6.00m</t>
  </si>
  <si>
    <t>Carpa de 12.00m X 6.00m</t>
  </si>
  <si>
    <t>Carpa Tipo Hangar, 12.00m X 48.00m</t>
  </si>
  <si>
    <t>Sonido Profesional</t>
  </si>
  <si>
    <t>Sonido de 1000 Watts, compuesto por 2 cabinas de 500 watts autopotenciadas con base, consola minimo de 8 canales analoga, reproductor de CD doble bandeja MP3, Instalado, incluye cableado, acometidas eléctricas,  Kit de 6 microfonos alambricos,  ingeniero de sonido y todos los elementos requeridos para su operación.</t>
  </si>
  <si>
    <t>Sonido de 4000 Watts, compuesto por 4 cabinas de 1000 watts autopotenciadas con base, consola minimo de 12 canales analoga, reproductor de CD doble bandeja MP3, Instalado, incluye cableado,acometidas eléctricas, ingeniero de sonido y todos los elementos requeridos para su operación.</t>
  </si>
  <si>
    <t>Sonido 6000 a 8000 watts: 2 sistemas line array tipo columna para conferencias  corporativas, las cuales necesitan de poco espacio en escenario, con las siguientes características: Subwoofer activo, bass-reflex, Dos parlantes de neodymium de 8” (200mm) de alta excursión con bobinas de 2” (50 mm), Respuesta de frecuencia de 50Hz a 180Hz, Amplificador de potencia Class D de 600W RMS con fuente de alimentación switching, Procesador DSP con 4 presets, Panel de control con combo XLR/Jack stereo de entrada y link, XLR de salida, volumen, 0°-180° phase switch, status LED, consola minimo de 16 canales digital, reproductor de CD doble bandeja MP3, Instalado, incluye cableado, acometidas eléctricas,  Kit de 6 microfonos alambricos, ingeniero de sonido y todos los elementos requeridos para su operación.</t>
  </si>
  <si>
    <t>Sonido line array de 10000 Watts, compuesto por 6 cabinas autopotenciadas (3 x lado), dos bajos, consola minimo de 16 canales digital, reproductor de CD doble bandeja MP3 Instalado, incluye cableado, acometidas eléctricas,  Kit de 6 microfonos alambricos, ingeniero de sonido y todos los elementos requeridos para su operación.</t>
  </si>
  <si>
    <t>Preamplificador</t>
  </si>
  <si>
    <t>Ecualizador de 10 bandas por canal</t>
  </si>
  <si>
    <t>Tarimas</t>
  </si>
  <si>
    <t>1.20m X 1.20m</t>
  </si>
  <si>
    <t>3.60m X 1.20m</t>
  </si>
  <si>
    <t>3.60m X 3.60m</t>
  </si>
  <si>
    <t>4.80m X 3.60m</t>
  </si>
  <si>
    <t>4.80m X 4.80m</t>
  </si>
  <si>
    <t>6.00m X 4.80m</t>
  </si>
  <si>
    <t>6.00m X 6.00m</t>
  </si>
  <si>
    <t>7.20m X 6.00m</t>
  </si>
  <si>
    <t>Atril</t>
  </si>
  <si>
    <t>Transparente en acrílico</t>
  </si>
  <si>
    <t>Pantalla 1.50m X 2.00 m</t>
  </si>
  <si>
    <t>Pantalla 3.00m X 4.00m</t>
  </si>
  <si>
    <t xml:space="preserve">Pantallas led's de 3 mm pich tecnologia smd in door con estructura portante </t>
  </si>
  <si>
    <t>Pantalla 1.50 m X 2.00 m</t>
  </si>
  <si>
    <t xml:space="preserve">Pantalla de plasma con base metálica. </t>
  </si>
  <si>
    <t>Pantalla de 42"</t>
  </si>
  <si>
    <t>Pantalla de 47"</t>
  </si>
  <si>
    <t>Pantalla de 50"</t>
  </si>
  <si>
    <t>4 Horas</t>
  </si>
  <si>
    <t>Video Beam 2000 lumenes</t>
  </si>
  <si>
    <t>Video Beam 5200 lumenes</t>
  </si>
  <si>
    <t>Circuito cerrado de VIDEO</t>
  </si>
  <si>
    <t>Circuito de video compuesto por 3 camaras profesionales hd, puesto fijo digital con mixer de 8 salidas, intercom 4 monitores, 3 camarografos un tecnico en video y un director.</t>
  </si>
  <si>
    <t>Incluye todos los elementos para realizar la traducción simultánea inglés-español o español inglés para un grupo de hasta 10 personas</t>
  </si>
  <si>
    <t>Incluye todos los elementos para realizar la traducción simultánea inglés-español o español inglés para un grupo de entre 11 y 20 personas</t>
  </si>
  <si>
    <t>Incluye todos los elementos para realizar la traducción simultánea inglés-español o español inglés para un grupo de entre 21 y 30 personas</t>
  </si>
  <si>
    <t>Incluye todos los elementos para realizar la traducción simultánea inglés-español o español inglés para un grupo de entre 31 y 40 personas</t>
  </si>
  <si>
    <t>Incluye todos los elementos para realizar la traducción simultánea inglés-español o español inglés para un grupo de entre 41 y 50 personas</t>
  </si>
  <si>
    <t>Planta de 6 kva insonora</t>
  </si>
  <si>
    <t>Planta de 75 kva insonora</t>
  </si>
  <si>
    <t>Planta de 135 kva insonora</t>
  </si>
  <si>
    <t>Planta de 30 kva insonora</t>
  </si>
  <si>
    <t>Planta de 200 kva insonora</t>
  </si>
  <si>
    <t>Techos y estructuras</t>
  </si>
  <si>
    <t>Techo 8.00m X 6.00m</t>
  </si>
  <si>
    <t>Techo 12.00m X 6.00m</t>
  </si>
  <si>
    <t>9 Horas</t>
  </si>
  <si>
    <t>Techo 12.00m X 12.00m</t>
  </si>
  <si>
    <t>Techo 12.00m X 18.00m</t>
  </si>
  <si>
    <t>Sillas</t>
  </si>
  <si>
    <t>Rimax</t>
  </si>
  <si>
    <t>Silla alta</t>
  </si>
  <si>
    <t xml:space="preserve">Ejecutivas  en malla negra plegables </t>
  </si>
  <si>
    <t>Sofá</t>
  </si>
  <si>
    <t>Manteles</t>
  </si>
  <si>
    <t>Para tablón Grandes</t>
  </si>
  <si>
    <t>Para mesa rimax</t>
  </si>
  <si>
    <t>Para mesas redondas</t>
  </si>
  <si>
    <t>Mesas</t>
  </si>
  <si>
    <t>Mesa Rectangular</t>
  </si>
  <si>
    <t>Mesa Redonda</t>
  </si>
  <si>
    <t>Mesa Cuadrada</t>
  </si>
  <si>
    <t>Tablones para piso en zona verde</t>
  </si>
  <si>
    <t>Tablón de 4.80m X 4,80m</t>
  </si>
  <si>
    <t>Biombos para divisiones</t>
  </si>
  <si>
    <t>Biombo en madera color blanco de 1,20m X 2,80m</t>
  </si>
  <si>
    <t>Biombo en madera color blanco de 1,20m X 1,80m</t>
  </si>
  <si>
    <t xml:space="preserve">Baños portátiles </t>
  </si>
  <si>
    <t>Unidad /día</t>
  </si>
  <si>
    <t>Baño portátil con lavamanos</t>
  </si>
  <si>
    <t>Unidad / día</t>
  </si>
  <si>
    <t>Baño portátil con lavamanos para infantes</t>
  </si>
  <si>
    <t>Baño portátil con lavamanos para personas en condición de discapacidad.</t>
  </si>
  <si>
    <t>Primeros auxilios</t>
  </si>
  <si>
    <t>MEC / día</t>
  </si>
  <si>
    <t>MEC PRIMEROS AUXILIOS. Ambulancia Medicalizada con personal médico y enfermero.</t>
  </si>
  <si>
    <t>Gestión de permisos</t>
  </si>
  <si>
    <t>Paquete</t>
  </si>
  <si>
    <t>Gestión de todos los permisos que se requieran para realizar un evento en el lugar que le informe el Icfes al proveedor, el paquete puede incluir, sin limitarse a estos: Alcaldía local, Bomberos, Cruz Roja, Defensa Civil, Policía Nacional, Sayco y Acimpro y Secretaría de Gobierno.</t>
  </si>
  <si>
    <t>Bus para 40 personas, mod 2010 en adelante.</t>
  </si>
  <si>
    <t>Aerovan para 15 Personas, mod 2010 en adelante.</t>
  </si>
  <si>
    <t>Automóvil para 4 personas, mod 2010 en adelante.</t>
  </si>
  <si>
    <t>Capacidad para 1000 personas</t>
  </si>
  <si>
    <t>Capacidad para 500 personas</t>
  </si>
  <si>
    <t>Servicio de internet inalámbrico de alta velocidad</t>
  </si>
  <si>
    <t>Capacidad para 2 equipos</t>
  </si>
  <si>
    <t>Capaciadad entre 3 y 5 equipos</t>
  </si>
  <si>
    <t>Capaciadad entre 6 y 10 equipos</t>
  </si>
  <si>
    <t>Servicio de Wi Fi de 5Gb  a 10 Gb</t>
  </si>
  <si>
    <t>Servicio de Wi Fi superior a 10 Gb</t>
  </si>
  <si>
    <t>Elaboración de memorias</t>
  </si>
  <si>
    <t>N/A</t>
  </si>
  <si>
    <t>Básica: Incluye la transcripción en herramientas ofimáticas de los aspectos que requiera el ICFES - Hasta 4 horas contínuas y la compilación de las presentaciones que se realicen en el marco del evento.</t>
  </si>
  <si>
    <t>Video: Incluye el registro en video HD de los aspectos que requiera el ICFES - Hasta 4 horas contínuas y la compilación de las presentaciones que se realicen en el marco del evento.</t>
  </si>
  <si>
    <t xml:space="preserve">1 hora de </t>
  </si>
  <si>
    <t>Hidratación</t>
  </si>
  <si>
    <t xml:space="preserve">Vaso </t>
  </si>
  <si>
    <t>Botella</t>
  </si>
  <si>
    <t>Bolsa</t>
  </si>
  <si>
    <t>Botellón</t>
  </si>
  <si>
    <t>Vasos desechables</t>
  </si>
  <si>
    <t>50 Unidades</t>
  </si>
  <si>
    <t>Tamaño grande</t>
  </si>
  <si>
    <t>Tamaño mediano</t>
  </si>
  <si>
    <t>Tamaño pequeño</t>
  </si>
  <si>
    <t>Subtotal 2 - Sumatoria de valores unitarios de servicios logísticos</t>
  </si>
  <si>
    <t xml:space="preserve">3. SERVICIOS ESPECIALES SEMINARIO INTERNACIONAL </t>
  </si>
  <si>
    <t xml:space="preserve">SERVICIOS ESPECIALES SEMINARIO INTERNACIONAL </t>
  </si>
  <si>
    <t>Salón dotado</t>
  </si>
  <si>
    <t xml:space="preserve">Salón con capacidad para 700 personas, debe incluir sillas dispuestas en forma de auditorio, dos telones para proyección, tarima y atril. </t>
  </si>
  <si>
    <t>Salón con capacidad para 350 personas, debe incluir sillas dispuestas en forma de auditorio, telón para proyección, tarima y atril.</t>
  </si>
  <si>
    <t xml:space="preserve">Salón para reuniones de trabajo equipado con sillas y mesas para realizar reuniones de trabajo, para 10 personas. </t>
  </si>
  <si>
    <t>Registro de base de datos actualizado</t>
  </si>
  <si>
    <t>Base de datos de asistentes: La base de datos con los invitados o entidades a invitar será suministrada por el ICFES, consta de aproximadamente 5.000 registros; ésta se compone de una lista de invitados y de perfiles (Ej: Decanos de las facultades de educación de las Universidades). Para estos invitados El CONTRATISTA deberá buscar el contacto (correo electrónico, dirección y teléfono.</t>
  </si>
  <si>
    <t>Invitación enviada</t>
  </si>
  <si>
    <t>Invitaciones VIP: El ICFES suministrará aproximadamente doscientas (200) invitaciones y El CONTRATISTA deberá enviarlas a través de correo certificado a las direcciones ubicadas en el territorio nacional donde se encuentre el invitado.</t>
  </si>
  <si>
    <t>Correo electrónico enviado y confirmado</t>
  </si>
  <si>
    <t>Invitaciones correo electrónico – masivo: El ICFES le entregará al CONTRATISTA el diseño de la invitación electrónica y este deberá enviarla de forma masiva a los invitados que el supervisor del contrato le indique.</t>
  </si>
  <si>
    <t>Afiche entregado</t>
  </si>
  <si>
    <t>Envío de afiches: El envío de los afiches (posters) se debe hacer a ciento cincuenta (150)  destinos en todo el país aproximadamente (universidades, centros de investigación, etc.) Los afiches deben ser enviados en paquetes envueltos en plástico (tipo rollo) y con un Sticker en el que se indican los datos de la persona a la cual están dirigidos. 
El ICFES entrega los afiches sin envolver y El CONTRATISTA debe encargase de prepararlos para enviarlos. Los afiches se acompañan de una carta cuyo modelo lo proporciona el ICFES. Se envían por correo certificado y se deberá entregar al ICFES un reporte de los envíos realizados. Los afiches miden aproximadamente 50 cm x 35 cm.</t>
  </si>
  <si>
    <t>Persona Confirmada</t>
  </si>
  <si>
    <t>Confirmación de asistencia y control de recaudos: Se debe realizar confirmación de asistencia vía telefónica a las personas invitadas VIP (200 aprox.) y entregar actualizada la base de datos suministrada por el ICFES junto con el reporte sobre avance de la convocatoria de acuerdo con la periodicidad solicitada por el supervisor del contrato o la persona encargada de coordinar el evento por parte del ICFES.  El reporte además, deberá incluir información sobre el pago por parte de los asistentes con el fin de llevar el "control de recaudos", el cual consiste en recopilar los recibos de pago de las inscripciones realizadas por los interesados en participar.</t>
  </si>
  <si>
    <t>Línea Telefónica habilitada</t>
  </si>
  <si>
    <t>Atención personalizada interesados en el evento: El operador logístico deberá proveer una línea telefónica de atención en la cual se brinde información general del evento a las personas interesadas.  POR DÍA</t>
  </si>
  <si>
    <t>Control y registro de los asistentes: El ICFES suministrará las escarapelas con el diseño del evento, sobre las cuales el operador debe imprimir el nombre de cada participante de acuerdo a su llegada; para ello El CONTRATISTA deberá disponer de personal suficiente y adicionalmente deberá implementar un sistema que permita el registro de todos los participantes en el evento y en los diferentes espacios que proporciona el Seminario de manera eficaz sin causar demoras en la iniciación del evento, adicionalmente el sistema debe permitir un control de la asistencia diario por los dos (2) días de duración del evento. El Contratista deberá prever que no pueden haber más de cinco personas en cola, teniendo en cuenta que el evento está dirigido para aproximadamente setecientas (700) personas.</t>
  </si>
  <si>
    <t>Estructura de soporte</t>
  </si>
  <si>
    <t xml:space="preserve">Estructuras de soporte: Se requieren veinte (20) estructuras de soporte en alquiler para la exhibición de posters junto con  el espacio donde deberán ubicarse, por los días del evento. Se requieren de acuerdo a las siguientes especificaciones:
- Las medidas aproximadas de los poster corresponden a 1,40m x 2m cada uno. </t>
  </si>
  <si>
    <t>Estación de café para 700 personas</t>
  </si>
  <si>
    <t xml:space="preserve">Estación de café completa: Se requiere una estación de café que deberá suministrar café, té, o aromáticas para setecientas (700) personas. La estación deberá ser ubicada en sitio anexo al salón A, y deberá estar dotada con  menaje, meseros y todo lo necesario para su funcionamiento. </t>
  </si>
  <si>
    <t>Refrigerio</t>
  </si>
  <si>
    <t xml:space="preserve"> Suministro de refrigerios en el espacio indicado por el ICFES. 
 Cada refrigerio deberá estar compuesto por un sólido y una bebida, 
 a continuación se relacionan algunas opciones:
-   SOLIDO: horneado pastelería, frito canapés 
-   BEBIDA (12 ONZ):  gaseosa o jugo natural
 Todos los refrigerios  deberán incluir menaje y servicio de meseros.</t>
  </si>
  <si>
    <t>Almuerzo</t>
  </si>
  <si>
    <t>Almuerzo de trabajo: Suministro de almuerzos que deberán ser servidos en el lugar donde se desarrolle el evento. 
Cada almuerzo deberá estar compuesto por:  
Entrada 
Plato fuerte compuesto por: 
Una harina
Porción de ensalada o vegetales 
Porción de proteína con alguna de las siguientes opciones:  Carne roja 250gr -Pollo 250gr  - cerdo 250gr - pescado 300 gr
Jugo natural o gaseosa (12onz)
Postre pequeño
Debe incluir servicio de meseros y todo lo requerido para prestar ese servicio.</t>
  </si>
  <si>
    <t>Cena</t>
  </si>
  <si>
    <t xml:space="preserve">Cena de trabajo: Cena servida en restaurante ubicado en la ciudad de Bogotá. El ICFES aprobará el menú y en caso de requerirlo se realizarán pruebas de degustación en el restaurante, en todo caso el menú deberá incluir:
Entrada 
Plato fuerte compuesto por: 
Una harina
Porción de ensalada o vegetales 
Porción de proteína con alguna de las siguientes opciones:  Carne roja 250gr -Pollo 250gr  - cerdo 250gr - pescado 300 gr
Dos bebidas  
Postre
Debe incluir servicio de meseros y todo lo requerido para prestar ese servicio
</t>
  </si>
  <si>
    <t xml:space="preserve">Hotel: Servicio de alojamiento en el lugar donde se desarrollará el evento o en un hotel de cinco estrellas aprobado por el ICFES. El alojamiento deberá incluir desayuno. La acomodación deberá ser en habitación sencilla para cada una de las personas indicadas por el ICFES, por espacio de  tres (3) noches. </t>
  </si>
  <si>
    <t>Hora de servicio de traductor simultáneo</t>
  </si>
  <si>
    <t>Maestro de ceremonia. El ICFES hará las entrevistas al maestro de ceremonia y lo seleccionará. Se requiere como perfil general un maestro de ceremonias con experiencia mínima de 3 años, quien deberá preparar el libreto completo del desarrollo del evento, libreto que será construido en conjunto con el ICFES.</t>
  </si>
  <si>
    <t>Hora de servicio de presentación del Maestro de Ceremonias</t>
  </si>
  <si>
    <t>Traductor simultáneo Inglés-Español: El ICFES hará las entrevistas a los traductores y los seleccionará. Se requiere como perfil general, traductores con experiencia mínima de 3 años y preferiblemente en eventos relacionados con la educación. El ICFES enviará información del evento a los traductores seleccionados, que deben leer y consultar previamente al evento.</t>
  </si>
  <si>
    <t>Subtotal 3 - Sumatoria de valores unitarios de servicios especiales para Seminario Internacional</t>
  </si>
  <si>
    <t>4. SERVICIOS ESPECIALES PARA ACTIVIDADES DE LA SUBDIRECCIÓN DE ANÁLISIS Y DIVULGACIÓN</t>
  </si>
  <si>
    <t>SERVICIOS ESPECIALES SUBDIRECCIÓN DE ANÁLISIS Y DIVULGACIÓN</t>
  </si>
  <si>
    <t>Persona confirmada para evento</t>
  </si>
  <si>
    <t>CONVOCATORIA DE INVITADOS: Se debe realizar confirmación de asistencia vía telefónica a las personas invitadas y entregar reporte sobre avance de la convocatoria de acuerdo con la periodicidad solicitada por el supervisor del contrato o la persona encargada de coordinar el evento por parte del ICFES.  NOTA: El valor de la cotización debe comprender la convocatoria y confirmación de grupos que oscilan entre 30 a 170 personas por sesión.</t>
  </si>
  <si>
    <t>Kit organizado y entregado</t>
  </si>
  <si>
    <t>Organización y Entrega kits: El ICFES entregará el material por separado con el cual el operador debe armar cada kit. El contenido mínimo de un kit será una bolsa de tela, un esfero, una libreta y una memoria USB. (puede incluir material impreso). El operador debe encargarse del envío de estos kits a las diferentes ciudades donde se realizarán los eventos, y hacer la entrega de los mismos a los invitados.</t>
  </si>
  <si>
    <t>Pasabocas</t>
  </si>
  <si>
    <t>Pasabocas: Productos de panadería, horneados o fritos de tamaño pequeño (pasabocas). Debe incluir servicio de mesero y el menaje necesario.</t>
  </si>
  <si>
    <t>Computador portátil / 4 Horas</t>
  </si>
  <si>
    <t>Computador portátil: Mínimo con las siguientes características: Procesador Intel i3, 2GB RAM, DD 80 GB, Video 128 MB, Office 2007 instalado en su versión completa, Posibilidad de conexión a internet.  Se requiere 1 computador portátil por 4 horas disponible en el lugar del evento.</t>
  </si>
  <si>
    <t>Módem / día</t>
  </si>
  <si>
    <t>Modem de Internet Inalámbrico: Alquiler de modem 4 MG con cobertura nacional por un día</t>
  </si>
  <si>
    <t xml:space="preserve">Kit suministrado de divulgación para taller </t>
  </si>
  <si>
    <t xml:space="preserve">Material de divulgación para taller: Para la realización de los talleres se requiere de kits para grupos de trabajo conformados por 1 marcador permanente, 2 pliegos de papel periódico y un paquete de post-it de 7cm x 7 cm  aprox. (notas adhesivas). </t>
  </si>
  <si>
    <t>Subtotal 4 - Sumatoria de valores unitarios de servicios especiales Subdirección de Análisis y Divulgación</t>
  </si>
  <si>
    <t>Subtotal 7. Valores unitarios de los servicios de Operador Logístico (Subtotal 1. + Subtotal 2. + Subtotal 3. + Subtotal 4.)</t>
  </si>
  <si>
    <t xml:space="preserve">SERVICIOS DE AGENCIA </t>
  </si>
  <si>
    <t>5. MATERIAL PARA DIVULGACIÓN INSTITUCIONAL</t>
  </si>
  <si>
    <t>Diseño sticker</t>
  </si>
  <si>
    <t>Producción sticker</t>
  </si>
  <si>
    <t>Diseño de label para CD</t>
  </si>
  <si>
    <t>Producción de label para CD</t>
  </si>
  <si>
    <t>Diseño aviso de prensa tamaño página</t>
  </si>
  <si>
    <t>Diseño aviso de prensa tamaño media página</t>
  </si>
  <si>
    <t>Diseño aviso de prensa tamaño cuarto de página</t>
  </si>
  <si>
    <t>Diseño de plegable 2 cuerpos</t>
  </si>
  <si>
    <t>Producción de plegable 2 cuerpos</t>
  </si>
  <si>
    <t>Diseño de plegable 3 cuerpos</t>
  </si>
  <si>
    <t>Producción de plegable 3 cuerpos</t>
  </si>
  <si>
    <t>Diseño de plegable 4 cuerpos</t>
  </si>
  <si>
    <t>Producción de plegable 4 cuerpos</t>
  </si>
  <si>
    <t>Diseño cuerpo adicional de plegable</t>
  </si>
  <si>
    <t>Diseño de hablador</t>
  </si>
  <si>
    <t>Producción de hablador</t>
  </si>
  <si>
    <t>Diseño logotipo</t>
  </si>
  <si>
    <t>Esfero / Bolígrafo retractil</t>
  </si>
  <si>
    <t>Lápiz</t>
  </si>
  <si>
    <t>Borrador nata</t>
  </si>
  <si>
    <t>Diseño de banner sencillo</t>
  </si>
  <si>
    <t>Diseño de banner (Flash)</t>
  </si>
  <si>
    <t>Diseño de Wallpaper</t>
  </si>
  <si>
    <t>Diseño de pieza JPG 1920 x 1080</t>
  </si>
  <si>
    <t>Diseño de meme - JPG</t>
  </si>
  <si>
    <t>Diseño invitación digital</t>
  </si>
  <si>
    <t>Diseño de botón para página web</t>
  </si>
  <si>
    <t>Diseño de Gif animado</t>
  </si>
  <si>
    <t>Diseño de pendón 2.00m X 1.00m</t>
  </si>
  <si>
    <t>Producción de pendón 2.00m X 1.00m</t>
  </si>
  <si>
    <t>Diseño de pendón 2.00m X 2.00m</t>
  </si>
  <si>
    <t>Producción de pendón 2.00m X 2.00m</t>
  </si>
  <si>
    <t>Diseño de pendón 3.00m X 1.00m</t>
  </si>
  <si>
    <t>Producción de pendón 3.00m X 1.00m</t>
  </si>
  <si>
    <t>Diseño de pendón 3.00m X 2.00m</t>
  </si>
  <si>
    <t>Producción de pendón 3.00m X 2.00m</t>
  </si>
  <si>
    <t>Diseño de pendón 3.00m X 3.00m, backing</t>
  </si>
  <si>
    <t>Producción de pendón 3.00m X 3.00m, backing</t>
  </si>
  <si>
    <t>Diseño de pendón 6.00m X 1.00m</t>
  </si>
  <si>
    <t>Producción de pendón 6.00m X 1.00m</t>
  </si>
  <si>
    <t>Diseño de pendón 6.00m X 3.00m, backing</t>
  </si>
  <si>
    <t>Producción de pendón 6.00m X 3.00m, backing</t>
  </si>
  <si>
    <t>Base metálica para pendon (desarmable), 2.00m X 1.00m</t>
  </si>
  <si>
    <t>Base metálica tipo pop man (desarmable), 2.00m X 1.00m</t>
  </si>
  <si>
    <t>Estructura tipo araña porta pendon de 2.00m X 2.00m</t>
  </si>
  <si>
    <t>Estructura tipo araña porta pendon de 3.00m X 2.00m</t>
  </si>
  <si>
    <t>Estructura tipo araña porta pendon de 3.00m X 3.00m</t>
  </si>
  <si>
    <t>Mensaje institucional para radio</t>
  </si>
  <si>
    <t>Estudio de grabación
Locutor institucional
Locución de personajes (2 personajes)
Música de stock para mensajes institucionales radiales
Sonorización y mezclas
Duración 30"
Entrega en CD, formato MP3 y máster</t>
  </si>
  <si>
    <t>Mensaje institucional para televisón</t>
  </si>
  <si>
    <t>Duración 30"
Edición AVID
Locutor institucional
Diseño y graficación
Horas de estudio
Música de stock
El material producido será trasmitido por los espacios de la ANTV y deberá ser entregado de acuerdo con los requerimientos de dicha entidad y las necesidades del ICFES.</t>
  </si>
  <si>
    <t>Mensaje institucional audiovisual para diferentes canales</t>
  </si>
  <si>
    <t>Duración 5 minutos
Locutor
Graficación y diseño
Horas de estudio
Música de stock</t>
  </si>
  <si>
    <t>Mensaje institucional audiovisual para diferentes canales que incluye testimonios</t>
  </si>
  <si>
    <t>Duración 7 minutos
Locutor institucional, testimoniales (en promedio 5)
Estudio de grabación, música de stock, efectos de sonido, sonorización y mezclas
Entrega en CD y formato MP3 (master)</t>
  </si>
  <si>
    <t>Segundo de animación en 2D</t>
  </si>
  <si>
    <t>Animación en 2D</t>
  </si>
  <si>
    <t>Segundo de animación en 3D</t>
  </si>
  <si>
    <t>Animación en 3D</t>
  </si>
  <si>
    <t>Subtotal 5 - Sumatoria de valores unitarios de material para Divulgación Institucional</t>
  </si>
  <si>
    <t>6. MONITOREO DE MEDIOS</t>
  </si>
  <si>
    <t>Monitoreo de medios</t>
  </si>
  <si>
    <t>Servicio / mes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</si>
  <si>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t>
  </si>
  <si>
    <t>Subtotal 6 - Sumatoria de valores unitarios de monitoreo de medios</t>
  </si>
  <si>
    <t>Subtotal 8. Valores unitarios de los servicios de Agencia (Subtotal 5. + Subtotal 6.)</t>
  </si>
  <si>
    <t>Sumatoria de valores unitarios</t>
  </si>
  <si>
    <t>Nombre Persona Natural o Rep. Legal Persona Jurídica</t>
  </si>
  <si>
    <t>MARIO RIOS CASTRO</t>
  </si>
  <si>
    <t>Firma Persona Natural o Rep. Legal Persona Jurídica</t>
  </si>
  <si>
    <t>Cédula Persona Natural o Rep. Legal Persona Jurídica</t>
  </si>
  <si>
    <t>1. ESTUDIO DE MERCADOS</t>
  </si>
  <si>
    <t>1.OBJETO</t>
  </si>
  <si>
    <t>ITEM</t>
  </si>
  <si>
    <t xml:space="preserve">2. Transporte terrestre:   </t>
  </si>
  <si>
    <t xml:space="preserve">Videos en exteriores de 90 segnundos, 2.1 Videos para redes sociales del ICFES. </t>
  </si>
  <si>
    <t>por video</t>
  </si>
  <si>
    <t>Video de 90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</si>
  <si>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2.1</t>
  </si>
  <si>
    <t>Videos en exteriores de 60 segundos 2.1 Videos para redes sociales del ICFES</t>
  </si>
  <si>
    <t>Video de 60 segundos, en exteriores a nivel nacional. Los videos deben incluir el concepto creativo, preproducción (locaciones, casting de actores, libreto, entrevistas, permisos y autorizaciones correspondientes), producción (rodaje)  y pos producción (edición, musicalización, locución y graficacion en los casos que se requiera).  Los costos asociados al servicio los debe asumir  el contratista.</t>
  </si>
  <si>
    <t>Piezas audiovisuales con graphic recording</t>
  </si>
  <si>
    <t>Video</t>
  </si>
  <si>
    <t xml:space="preserve"> Deben tener las siguientes características técnicas: Formato: HD 1280x720  o Full HD 1920x1280, Especificaciones: Compresión H264, salida .mov, Color: Planeación y manejo de paleta cromática seg+un look and feel, manejo de fuentes: Fuentes básicas para texto: FUTURA Std e inserción de tipografías tipo handwritten, o manuscritas para resaltar la versatilidad en los videos.Ilustraciones: Hechas en Photoshop e Illustrator, algunos elaborados manualmente para posteriormente ser digitalizados.Software: Principalmente es utilizado el software Aftereffects para hacer montaje de la animación, para esto se requiere también el manejo de otros software como Adobe Illustrato, Adobe Photoshop o Adobe Premier (o Final Cut preferiblemente) Duración 90 segundos</t>
  </si>
  <si>
    <t>Spot institucionales promocionales</t>
  </si>
  <si>
    <t>unidad</t>
  </si>
  <si>
    <t>Duración: 30¨ (seg). formatoHD 1080/59.94i o 1080/29.97i el cual es compatible con la norma NTCS.</t>
  </si>
  <si>
    <t>Series Web</t>
  </si>
  <si>
    <t>Por Capitulo</t>
  </si>
  <si>
    <t xml:space="preserve">Concepto creativo, preproducción, producción y posproducción de la serie web de 16 capítulos con una duración de 3 a 5 minutos </t>
  </si>
  <si>
    <t>3.MATERIAL IMPRESO Y DISEÑO  PARA DIVULGACIÓN INSTITUCIONAL</t>
  </si>
  <si>
    <t>Diseño de carpeta institucional</t>
  </si>
  <si>
    <t>Diseño de cuarderno  15,5 x 22,5 cms, bond 90 grs 4x4 tintas</t>
  </si>
  <si>
    <t>Producción de cuaderno 15,5 x 22,5 cms, bond 90 grs 4x4 tintas</t>
  </si>
  <si>
    <t>Diseño Calendario a 4 tintas</t>
  </si>
  <si>
    <t>Producción Calendario a 4 tintas</t>
  </si>
  <si>
    <t>4, STOCK DE IMÁGENES</t>
  </si>
  <si>
    <t>Stock de imágenes</t>
  </si>
  <si>
    <t>Trimestre</t>
  </si>
  <si>
    <t>Suscripción a un banco de imágenes.</t>
  </si>
  <si>
    <r>
      <rPr>
        <b/>
        <sz val="8"/>
        <color indexed="9"/>
        <rFont val="Times New Roman"/>
        <family val="1"/>
      </rPr>
      <t>5. </t>
    </r>
    <r>
      <rPr>
        <b/>
        <sz val="8"/>
        <color indexed="9"/>
        <rFont val="Calibri"/>
        <family val="2"/>
      </rPr>
      <t>CANALES DIGITALES</t>
    </r>
  </si>
  <si>
    <t>5.1</t>
  </si>
  <si>
    <t xml:space="preserve">Pauta Digital. </t>
  </si>
  <si>
    <t>Por estrategia</t>
  </si>
  <si>
    <t>De acuerdo a las carateristicas técnicas</t>
  </si>
  <si>
    <t>5.2</t>
  </si>
  <si>
    <t xml:space="preserve">Suscripción Aplicaciones web – Facebook </t>
  </si>
  <si>
    <t>Suscripción Aplicaciones web – Facebook  que tenga la posibilidad de desarrollar al menos 10 aplicaciones, como concursos de imágenes, sorteos, concursos de videos, concursos de historias, sorteos con preguntas de selección múltiple, preguntas y respuestas, sorteos con encuestas, sorteos con votación, encuestas, test.</t>
  </si>
  <si>
    <t>5.3</t>
  </si>
  <si>
    <t>Desarrollo del portal web infantil</t>
  </si>
  <si>
    <t>Por el desarrollo</t>
  </si>
  <si>
    <t>Desarrollo de un portal infantil dinámico e interactivo.</t>
  </si>
  <si>
    <t>5.4</t>
  </si>
  <si>
    <t xml:space="preserve">Suscripción a una herramienta que proporcione las siguientes métricas </t>
  </si>
  <si>
    <t>Mes</t>
  </si>
  <si>
    <t>5.5</t>
  </si>
  <si>
    <t>Traducción sitio web</t>
  </si>
  <si>
    <t>Por palabra</t>
  </si>
  <si>
    <t>El contratista deberá traducir el sitio web de la Entidad y sus principales secciones a idioma inglés.</t>
  </si>
  <si>
    <t>6, DISEÑO DE UNA ESTRATEGIA DE COMUNICACIÓN PARA EL POSICIONAMIENTO DE LAS PRUEBAS SABER 3,5,7 Y 9</t>
  </si>
  <si>
    <t>JEFE</t>
  </si>
  <si>
    <r>
      <rPr>
        <b/>
        <sz val="8"/>
        <color indexed="9"/>
        <rFont val="Times New Roman"/>
        <family val="1"/>
      </rPr>
      <t>6. </t>
    </r>
    <r>
      <rPr>
        <b/>
        <sz val="8"/>
        <color indexed="9"/>
        <rFont val="Calibri"/>
        <family val="2"/>
      </rPr>
      <t>COMUNICACIÓN INTERNA</t>
    </r>
  </si>
  <si>
    <t>Desarrollo y actualización de la Intranet</t>
  </si>
  <si>
    <t>Potencializar la Intranet como una herramienta 20 por la cual el Icfes incursione en una cultura digital, colaborativa y de información, lo cual repercuta en un proceso de branding interno.</t>
  </si>
  <si>
    <t>7.  MONITOREO DE MEDIOS</t>
  </si>
  <si>
    <t>Monitoreo de Medios</t>
  </si>
  <si>
    <t>Servicio de monitoreo de la información publicada en: 1. medios masivos de información teniendo en cuenta divulgación internacional, nacional, regional, local, comunitaria, universitaria, alternativa y/o instituciones educativas de la básica y media, 2. agencias de noticias, 3. portales on line., 4. redes sociales; El monitoreo deberá realizarse de acuerdo con las temáticas de interés que informe el ICFES.  Incluye: Monitoreo, Sistema de Alertas y Reportes. Analisis de influenciadores (Generadores de opinión pública), Resumen ejecutivo del comportamiento en medios (semanal),  Balance mensual y costo beneficio y Reporte de alertas inmediatos cuando la reputación del icfes este en riesgo en medios de comunicación.</t>
  </si>
  <si>
    <t>8, MANUAL DE CRISIS PARA EL MANEJO ESTRATÉGICO DE LA INFORMACIÓN.</t>
  </si>
  <si>
    <t>Manual de Crisis</t>
  </si>
  <si>
    <t xml:space="preserve">Documento que recopile el procediiemnto en caso de crisis. </t>
  </si>
  <si>
    <t>Entrenamiento de voceros.</t>
  </si>
  <si>
    <t>Incluye el entrenamiento a voceros</t>
  </si>
  <si>
    <t>CATERING</t>
  </si>
  <si>
    <t xml:space="preserve">Desayuno tipo inglés Bogotá D.C. </t>
  </si>
  <si>
    <t xml:space="preserve">Desayuno tipo americano Bogotá D.C. </t>
  </si>
  <si>
    <t xml:space="preserve">Desayuno tipo continental Bogotá D.C. </t>
  </si>
  <si>
    <t xml:space="preserve">Desayuno tipo vienes Bogotá D.C. </t>
  </si>
  <si>
    <t>Desayuno tipo inglés Ciudad Capital</t>
  </si>
  <si>
    <t>Desayuno tipo americano Ciudad Capital</t>
  </si>
  <si>
    <t>Desayuno tipo continental Ciudad Capital</t>
  </si>
  <si>
    <t>Desayuno tipo vienes Ciudad Capital</t>
  </si>
  <si>
    <t>Desayuno tipo inglés Población Intermedia</t>
  </si>
  <si>
    <t>Desayuno tipo americano Población Intermedia</t>
  </si>
  <si>
    <t>Desayuno tipo continental Población Intermedia</t>
  </si>
  <si>
    <t>Desayuno tipo vienes Población Intermedia</t>
  </si>
  <si>
    <t>Refrigerio Bogotá D.C.</t>
  </si>
  <si>
    <t>Refrigerio Ciudad Capital  Departamento</t>
  </si>
  <si>
    <t>Refrigerio Población Intermedia</t>
  </si>
  <si>
    <t xml:space="preserve">Almuerzo (Platos fuertes aves) Bogotá D.C. </t>
  </si>
  <si>
    <t xml:space="preserve">Almuerzo (Platos fuertes Comida Marina) Bogotá D.C. </t>
  </si>
  <si>
    <t xml:space="preserve">Almuerzo (Platos fuertes Carne (Res-Cerdo)) Bogotá D.C. </t>
  </si>
  <si>
    <t xml:space="preserve">Almuerzo (Platos Vegetariano) Bogotá D.C. </t>
  </si>
  <si>
    <t>Almuerzo (Platos fuertes aves) Ciudad Capital</t>
  </si>
  <si>
    <t>Almuerzo (Platos fuertes Comida Marina) Ciudad Capital</t>
  </si>
  <si>
    <t>Almuerzo (Platos fuertes Carne (Res-Cerdo)) Ciudad Capital</t>
  </si>
  <si>
    <t>Almuerzo (Platos Vegetariano) Ciudad Capital</t>
  </si>
  <si>
    <t>Almuerzo (Platos fuertes aves) Población intermedia</t>
  </si>
  <si>
    <t>Almuerzo (Platos fuertes Comida Marina) Población intermedia</t>
  </si>
  <si>
    <t>Almuerzo (Platos fuertes Carne (Res-Cerdo)) Población intermedia</t>
  </si>
  <si>
    <t>Almuerzo (Platos Vegetariano) Población intermedia</t>
  </si>
  <si>
    <t xml:space="preserve">Cena (Platos fuertes aves) Bogotá D.C. </t>
  </si>
  <si>
    <t xml:space="preserve">Cena (Platos fuertes Comida Marina) Bogotá D.C. </t>
  </si>
  <si>
    <t xml:space="preserve">Cena (Platos fuertes Carne (Res-Cerdo)) Bogotá D.C. </t>
  </si>
  <si>
    <t xml:space="preserve">Cena (Platos Vegetariano) Bogotá D.C. </t>
  </si>
  <si>
    <t>Cena (Platos fuertes aves) Ciudad Capital</t>
  </si>
  <si>
    <t>Cena (Platos fuertes Comida Marina) Ciudad Capital</t>
  </si>
  <si>
    <t>Cena (Platos fuertes Carne (Res-Cerdo)) Ciudad Capital</t>
  </si>
  <si>
    <t>Cena (Platos Vegetariano) Ciudad Capital</t>
  </si>
  <si>
    <t>Cena (Platos fuertes aves) Población intermedia</t>
  </si>
  <si>
    <t>Cena (Platos fuertes Comida Marina) Población intermedia</t>
  </si>
  <si>
    <t>Cena (Platos fuertes Carne (Res-Cerdo)) Población intermedia</t>
  </si>
  <si>
    <t>Cena (Platos Vegetariano) Población intermedia</t>
  </si>
  <si>
    <t>Botella de agua para Consumo Personal</t>
  </si>
  <si>
    <t xml:space="preserve">Botellón Agua Para Consumo </t>
  </si>
  <si>
    <t xml:space="preserve">TOTAL </t>
  </si>
  <si>
    <t>AVENUE</t>
  </si>
  <si>
    <t xml:space="preserve">Salones Capacidad 10 - 20 Pax (ACOMODACION EN AUDITORIO) </t>
  </si>
  <si>
    <t xml:space="preserve">Salones Capacidad 20 - 50 Pax (ACOMODACION EN AUDITORIO) </t>
  </si>
  <si>
    <t xml:space="preserve">Salones Capacidad 50 - 100 Pax (ACOMODACION EN AUDITORIO) </t>
  </si>
  <si>
    <t xml:space="preserve">Salones Capacidad 100 - 150 Pax (ACOMODACION EN AUDITORIO) </t>
  </si>
  <si>
    <t xml:space="preserve">Salones Capacidad 200 - 250 Pax (ACOMODACION EN AUDITORIO) </t>
  </si>
  <si>
    <t xml:space="preserve">Salones Capacidad 250 - 300 Pax (ACOMODACION EN AUDITORIO) </t>
  </si>
  <si>
    <t xml:space="preserve">Salones Capacidad Superior A 300 Pax (ACOMODACION EN AUDITORIO) </t>
  </si>
  <si>
    <t>Centro De Convenciones (ACOMODACION EN AUDITORIO) BASE 500 PAX</t>
  </si>
  <si>
    <t xml:space="preserve">Auditorio Capacidad Superior A 500 Pax (ACOMODACION EN AUDITORIO) </t>
  </si>
  <si>
    <t xml:space="preserve">Coliseo </t>
  </si>
  <si>
    <t xml:space="preserve">Polideportivo </t>
  </si>
  <si>
    <t>BRANDIN STAND</t>
  </si>
  <si>
    <t xml:space="preserve">Stand - Valor Por Metro Cuadrado </t>
  </si>
  <si>
    <t xml:space="preserve">Nicho Publicitario Iluminado METRO CUADRADO </t>
  </si>
  <si>
    <t xml:space="preserve">Panel De Bienvenida </t>
  </si>
  <si>
    <t xml:space="preserve">Módulos De Registro </t>
  </si>
  <si>
    <t xml:space="preserve">EQUIPOS TECNICOS DESARROLLO BASICO </t>
  </si>
  <si>
    <t>Internet cableado de 10 megas simétricas</t>
  </si>
  <si>
    <t>INSTALAR INTENET WI-FI (Garantizar internet wi-fi en el evento, con todos los elementos requeridos para garantizar la conexión de 30 megas)BASE 100</t>
  </si>
  <si>
    <t>INSTALAR INTENET WI-FI (Garantizar internet wi-fi en el evento, con todos los elementos requeridos para garantizar la conexión de 50 megas)BASE 100</t>
  </si>
  <si>
    <t>INSTALAR INTENET WI-FI (Garantizar internet wi-fi en el evento, con todos los elementos requeridos para garantizar la conexión de 100 megas)BASE 100</t>
  </si>
  <si>
    <t>Internet Wifi - Inalámbrico de 10 megas simétricas</t>
  </si>
  <si>
    <t>CANAL DE INTERNET PARA STREAMING valor por 10 Mb</t>
  </si>
  <si>
    <t xml:space="preserve">CANAL DE INTERNET PARA STREAMING valor por 20 Mb </t>
  </si>
  <si>
    <t>Internet Portátil pin de 10 megas</t>
  </si>
  <si>
    <t xml:space="preserve">EQUIPOS TECNICOS DESARROLLO BASICO SONIDO </t>
  </si>
  <si>
    <t>Sonido básico Espacios Cerrados 150 Pax - Ciudad De Bogotá</t>
  </si>
  <si>
    <t>Sonido Espacios Cerrados 300 Pax - Ciudad De Bogotá</t>
  </si>
  <si>
    <t>Sonido Amplificado Espacios Abiertos Mayores a 301</t>
  </si>
  <si>
    <t>Pantallas De Tv - Retorno 50"</t>
  </si>
  <si>
    <t>MOBILIARIO</t>
  </si>
  <si>
    <t>SILLAS PLÁSTICAS SIN APOYA BRAZO (Alquiler de silla plástica apilable. )</t>
  </si>
  <si>
    <t>SILLAS PLÁSTICAS CON APOYA BRAZO (Alquiler de silla plástica apilable.)</t>
  </si>
  <si>
    <t>MESAS PLÁSTICAS CUADRADA (Alquiler de mesa plástica. largo: 90 cms, ancho: 90 cms, alto: 71 cms)</t>
  </si>
  <si>
    <t>MESÓN PARA EVENTOS RECTANGULAR (Alquiler de mesón con base metálica plegable. (1,70M LARGIOX0,60 ANCHOX0,75 ALTO))</t>
  </si>
  <si>
    <t>MESÓN PARA EVENTOS RECTANGULAR (Alquiler de mesón con base metálica plegable. (2,00M LARGIOX0,60 ANCHOX0,75 ALTO))</t>
  </si>
  <si>
    <t>MESAS madera (conglomerado) CUADRADA (Alquiler de mesa. largo: 90 cms, ancho: 90 cms, alto: 70 cms)</t>
  </si>
  <si>
    <t>ELECTRICOS Y COMUNICACIONES</t>
  </si>
  <si>
    <t>MULTITOMAS DE 6 PUERTOS (Instalación en el lugar del evento.)</t>
  </si>
  <si>
    <t>EXTENSIÓN ELECTRICA DE HASTA 100 METROS (Cable trifásico encauchetado 3x10 con conectores que soporten hasta 30 ampos.)</t>
  </si>
  <si>
    <t>CABLE DE VIDEO VGA DE HASTA 50 METROS (Instalación en el lugar del evento.)</t>
  </si>
  <si>
    <t>CABLE RCA DE HASTA 50 METROS (Instalación en el lugar del evento.)</t>
  </si>
  <si>
    <t>PACHAS DE CABLE BNC DE 80 METROS (Instalación en el lugar del evento.)</t>
  </si>
  <si>
    <t>CABLE TRIAXIAL  50 METROS (Instalación en el lugar del evento.)</t>
  </si>
  <si>
    <t>EXTENSIÓN ELECTRICA DE HASTA 50 METROS (Instalación en el lugar del evento.)</t>
  </si>
  <si>
    <t>FOCOS DE LUZ (Instalación en el lugar del evento.)</t>
  </si>
  <si>
    <t>CUBRECABLES (Protectores de cables para eventos exteriores (Yellowjacket), este valor es por unidad).</t>
  </si>
  <si>
    <t>TOMAS ELECTRICAS (Instalación en el lugar del evento.)</t>
  </si>
  <si>
    <t>GENERADORES ELÉCTRICOS 25 KVA (Alquiler de plantas eléctricas insonoras en tráiler, incluye combustible, incluye operario personal de montaje, desmontaje, día de montaje y desmontaje y transporte.)</t>
  </si>
  <si>
    <t>GENERADORES ELÉCTRICOS 60 KVA (Alquiler de plantas eléctricas insonoras en tráiler, incluye combustible, incluye operario personal de montaje, desmontaje, día de montaje y desmontaje y transporte.)</t>
  </si>
  <si>
    <t>GENERADORES ELÉCTRICOS 75 KVA (Alquiler de plantas eléctricas insonoras en tráiler, incluye combustible, incluye operario personal de montaje, desmontaje, día de montaje y desmontaje y transporte.)</t>
  </si>
  <si>
    <t>GENERADORES ELÉCTRICOS 100 KVA (Alquiler de plantas eléctricas insonoras en tráiler, incluye combustible, incluye operario personal de montaje, desmontaje, día de montaje y desmontaje y transporte.)</t>
  </si>
  <si>
    <t>GENERADORES ELÉCTRICOS 125 KVA (Alquiler de plantas eléctricas insonoras en tráiler, incluye combustible, incluye operario personal de montaje, desmontaje, día de montaje y desmontaje y transporte.)</t>
  </si>
  <si>
    <t>GENERADORES ELÉCTRICOS 150 KVA (Alquiler de plantas eléctricas insonoras en tráiler, incluye combustible, incluye operario personal de montaje, desmontaje, día de montaje y desmontaje y transporte.)</t>
  </si>
  <si>
    <t>INSTALAR INTENET WI-FI (Garantizar internet wi-fi en el evento, con todos los elementos requeridos para garantizar la conexión de 30 megas)</t>
  </si>
  <si>
    <t>INSTALAR INTENET WI-FI (Garantizar internet wi-fi en el evento, con todos los elementos requeridos para garantizar la conexión de 50 megas)</t>
  </si>
  <si>
    <t>INSTALAR INTENET WI-FI (Garantizar internet wi-fi en el evento, con todos los elementos requeridos para garantizar la conexión de 100 megas)</t>
  </si>
  <si>
    <t>GENERADORES ELÉCTRICOS 165 KVA (Alquiler de plantas eléctricas insonoras en tráiler, incluye combustible, incluye operario personal de montaje, desmontaje, día de montaje y desmontaje y transporte.)</t>
  </si>
  <si>
    <t>PORTABANDERAS Y PABELLONES (Este valor incluye astas, bases y banderas)</t>
  </si>
  <si>
    <t>ESTRUCTURAS</t>
  </si>
  <si>
    <t>CARPAS 2m x 2m (Adaptables  a  cualquier  espacio,  techo  y  paredes  deben  ser  de  lona
impermeable, electro selladas, con ventanas, puertas con cremallera, blancas,  negras  o  transparentes. debe  incluir  servicio de montaje, desmontaje y transporte.)</t>
  </si>
  <si>
    <t>CARPAS 3m x 3m (Adaptables  a  cualquier  espacio,  techo  y  paredes  deben  ser  de  lona impermeable, electro selladas, con ventanas, puertas con cremallera, blancas,  negras  o  transparentes. debe  incluir  servicio de montaje, desmontaje y transporte.)</t>
  </si>
  <si>
    <t>CARPAS 4m x 4m (Adaptables  a  cualquier  espacio,  techo  y  paredes  deben  ser  de  lona impermeable, electro selladas, con ventanas, puertas con cremallera, blancas,  negras  o  transparentes. debe  incluir  servicio de montaje, desmontaje y transporte.)</t>
  </si>
  <si>
    <t>CARPAS 5m x 2,60m (Adaptables  a  cualquier  espacio,  techo  y  paredes  deben  ser  de  lona impermeable, electro selladas, con ventanas, puertas con cremallera, blancas,  negras  o  transparentes. Incluye transporte, instalación y personal de montaje y desmontaje)</t>
  </si>
  <si>
    <t>CARPAS 5m x 5m (Adaptables  a  cualquier  espacio,  techo  y  paredes  deben  ser  de  lona impermeable, electro selladas, con ventanas, puertas con cremallera, blancas,  negras  o  transparentes. Incluye transporte, instalación y personal de montaje y desmontaje)</t>
  </si>
  <si>
    <t>CARPAS 6m x 4m (Adaptables  a  cualquier  espacio,  techo  y  paredes  deben  ser  de  lona impermeable, electro selladas, con ventanas, puertas con cremallera, blancas,  negras  o  transparentes. Incluye transporte, instalación y personal de montaje y desmontaje)</t>
  </si>
  <si>
    <t>PABELLONES MODULARES de 12m x 6m (Pabellones de 12 x 6 mts para cubrir grandes áreas, modulares, cubierta en forma de media luna. El esquema de unión entre módulos debe garantizar  la impermeabilidad  y   seguridad   de   su   instalación. Estas estructuras deben contar con los certificados estructurales y funcionales exigidos por IDIGER, deben garantizar los respectivos anclajes y pesos. se requieren disponibles en blanco, negro y transparente. Deben incluir servicio de anclaje, montaje, desmontaje y transporte. )</t>
  </si>
  <si>
    <t>TARIMA  MODULAR CON TECHO DE 2.40M X 2.40M(Alquiler tarima modular con techo de 2,40 X 2,40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</si>
  <si>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CON TECHO DE 3.60M X 8.40M (alquiler tarima modular  de 3,60 x 8,40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</si>
  <si>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DE 6M X 7.20M (alquiler tarima modular  de 6 X 7.20 mts de altura, de1  nivel, con faldones, escaleras para el acceso y rampa para discapacitados. módulos de tablero de 1,20 m x 2,40 m, 1,10 m x 2,20 mts o en medidas similares. Techo semicircular con anclajes. (Adaptable a la medida de la tarima) Se requiere servicio de montaje, transporte y desmontaje., incluye personal de montaje y desmontaje.)</t>
  </si>
  <si>
    <t>TARIMA  MODULAR CON TECHO ESTRUCTURAL  DE 7.20M X 9.60M (alquiler tarima modular  de 7.20 X 9.60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</si>
  <si>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CON TECHO ESTRUCTURAL DE 9.60M X 12M (alquiler tarima modular  de 9.60 x 12 mts de altura, de1  nivel, con faldones, escaleras para el acceso y rampa para discapacitados. módulos de tablero de 1,20 m x 2,40 m, 1,10 m x 2,20 mts o en medidas similares. Techo estructural con anclajes. (Adaptable a la medida de la tarima) Se requiere servicio de montaje, transporte y desmontaje., incluye personal de montaje y desmontaje.)</t>
  </si>
  <si>
    <t>TARIMA MODULAR DE 6M X 4M (alquiler tarima modular con techo de 6X4 mts de altura, de1  nivel, con faldones, escaleras para el acceso y rampa para discapacitados. módulos de tablero de 1,20 m x 2,40 m, 1,10 m x 2,20 mts o en medidas similares. Se requiere servicio de montaje, transporte y desmontaje., incluye personal de montaje y desmontaje.)</t>
  </si>
  <si>
    <t>TARIMA MODULAR DE 6 M X 10 M (Alquiler tarima modular con techo de 6X10 mts de altura, de1  nivel, con faldones, escaleras para el acceso y rampa para discapacitados. módulos de tablero de 1,20 m x 2,40 m, 1,10 m x 2,20 mts o en medidas similares. Se requiere servicio de montaje, transporte y desmontaje., incluye personal de montaje y desmontaje.)</t>
  </si>
  <si>
    <t>PANELERIA (alquiler paneleria modular Se requiere servicio de montaje, transporte y desmontaje., incluye personal de montaje y desmontaje Valor Metro)</t>
  </si>
  <si>
    <t>ESTRUCTURA SCAFFOLD(Estructuras en aluminio para soportar iluminación. Incluye transporte, instalación y personal de montaje y desmontaje. )</t>
  </si>
  <si>
    <t>CERRAMIENTOS</t>
  </si>
  <si>
    <t>VALLAS (Vallas de seguridad de lámina, de rejilla según especificaciones IDIGER.
Deben ser certificadas por la empresa propietaria. Debe incluir servicio de montaje, desmontaje y transporte.)</t>
  </si>
  <si>
    <t>SEPARADORES DE FILA o CATENARIA (Postes de 0.70 mts, de cordón negro o rojo. Debe incluir servicio de montaje, desmontaje y transporte.)</t>
  </si>
  <si>
    <t>FONDO VISUAL(Cerramiento en lona blanca, con sus respectivos postes. Debe incluir servicio de montaje, desmontaje y transporte.)</t>
  </si>
  <si>
    <t>MURO DE CONTENCIÓN (Muro de cerramiento para eventos de carácter masivo. Debe incluir servicio de montaje, desmontaje y transporte.)</t>
  </si>
  <si>
    <t>CUBRIMIENTOS</t>
  </si>
  <si>
    <t>MODULOS DE PISO (Base estructura en tubo rectangular de 5 x 2 cms. lámina tríplex de 18 mm, ensamblada por medio de cuadro de ángulo de 1". tableros de 2.44 mts. x
1.22 mts. O medidas similares. de color negro. Incluye transporte, instalación, personal de montaje y desmontaje.)</t>
  </si>
  <si>
    <t>MATERIAL PARA CUBRIR PISOS (Puede ser pintado en negro, con tapete gris, negro, rojo, según necesidad, o en charolina blanca o negra. valor por metro cuadrado. Incluye transporte, instalación, personal de montaje y desmontaje.)</t>
  </si>
  <si>
    <t>MODULOS PISO LEGO (Base de piso en PVC, plástico variedad de colores, valor por metro cuadrado, montaje, desmontaje, colores disponibles  blanco, negro, rojo,  amarillo, azul, naranja  y según disponibilidad en el momento de solicitud. Incluye transporte, instalación, personal de montaje y desmontaje.)</t>
  </si>
  <si>
    <t xml:space="preserve">ILUMINACION </t>
  </si>
  <si>
    <t>CABEZAS MÓVILES (Lámpara de descarga de 1.500 W de arco corto.
Sistema CMY de mezcla de color. Ruedas de color con 2 x 4 posiciones más posición abierta. CTC variable (Corrección de Temperatura de Color). Balastro electrónico con función de arranque en caliente e iluminación sin parpadeos. Incluye transporte, instalación, personal de montaje y desmontaje.)</t>
  </si>
  <si>
    <t>LUCES ROBÓTICAS (Lámpara de descarga de 1.500 W de arco corto.
Sistema CMY de mezcla de color. Control variable de velocidad del ventilador para reducir el nivel de ruido de fondo. Diseño modular para facilitar el mantenimiento y las reparaciones. Balastro electrónico con función de arranque en caliente e iluminación sin parpadeos. No incluye personal de montaje y desmontaje)</t>
  </si>
  <si>
    <t>ROMPECIELOS (Lámpara de descarga de 189W.
 Prisma giratorio de 8 caras.
Dimmer mecánico. Incluye transporte, instalación, personal de montaje y desmontaje.)</t>
  </si>
  <si>
    <t>PAR LEDS (REFLECTORES PAR 64 1.000 W. Incluye transporte, instalación, personal de montaje y desmontaje.)</t>
  </si>
  <si>
    <t>MINI BRUTUS (Reflector con mínimo 6 lámparas de 1000 W.)</t>
  </si>
  <si>
    <t>DMX O CONSOLA MANEJO DE LUCES (INCLUYE TECNICO, TRANSPORTE, MONTAJE Y DESMONTAJE)</t>
  </si>
  <si>
    <t xml:space="preserve">SONIDO </t>
  </si>
  <si>
    <t>SONIDO PROFESIONAL FORMATO PEQUEÑO (Sonido indoor – outdoor de 0 a 1.000 personas. Incluye transporte, instalación, personal de montaje y desmontaje, personal de soporte técnico para todo el evento.)</t>
  </si>
  <si>
    <t>SONIDO PROFESIONAL FORMATO MEDIANO (sonido indoor - outdoor de 1.001 hasta 10.000 pax incluya relevos subwoofer, monitores, amplificadores, line array, Incluye transporte, instalación, personal de montaje y desmontaje, personal de soporte técnico)</t>
  </si>
  <si>
    <t>SONIDO PROFESIONAL GRAN FORMATO (sonido line array out door de 10.001 en adelante pax, incluya relevos subwoofer, monitores, amplificadores. Incluye transporte, instalación, personal de montaje y desmontaje, personal de soporte técnico para todo el evento.)</t>
  </si>
  <si>
    <t>MICROFONO INALAMBRICO (INCLUYE:
1 Micrófono profesional con 40 metros de alcance REAL
1 Receptor
1 adaptador de Corriente
1 Pila necesaria para su funcionamiento
Incluye transporte, instalación, personal de montaje y desmontaje, personal de soporte técnico para todo el evento.)</t>
  </si>
  <si>
    <t>MICROFONO ALAMBRICO(INCLUYE:
1 Micrófono profesional para voz e instrumentos
1 Cable XLR de mínimo 15 mts, base para micrófono y piraña
Incluye transporte, instalación, personal de montaje y desmontaje, personal de soporte técnico para todo el evento.)</t>
  </si>
  <si>
    <t>MICROFONO DE CONDENSADOR(Micrófono de condensador profesional
Incluye transporte, instalación, personal de montaje y desmontaje, personal de soporte técnico para todo el evento.)</t>
  </si>
  <si>
    <t>MICROFONO DE CABEZA DE BOOM (Incluye:
- Micrófono.
- Caña fibra de carbono
- Paravientos
- Peluche RODE. Incluye transporte, instalación, personal de montaje y desmontaje, personal de soporte técnico para todo el evento.)</t>
  </si>
  <si>
    <t>MICRÓFONO DE SOLAPA (Este servicio incluye:
- Receptor de Señal
- Emisor De señal
- Pila para su funcionamiento
- Micrófono de Solapa
- Cable XLR
- Cargador de Pilas
Incluye transporte, instalación, personal de montaje y desmontaje, personal de soporte técnico para todo el evento.)</t>
  </si>
  <si>
    <t>CUELLO DE GANSO (Preamplificador XLR incluido, montura anti-vibratoria, pantalla anti-viento de
espuma a presión.
Incluye transporte, instalación, personal de montaje y desmontaje, personal de soporte técnico para todo el evento.)</t>
  </si>
  <si>
    <t>KIT MICRÓFONO DE BATERÍA (INCLUYE:
1 Micrófono para bombo
3 Micrófonos para Tom
1 Micrófono para redoblante
1 Micrófono para hit hat
2  Micrófonos de condensador para Over Heat 
Incluye transporte, instalación, personal de montaje y desmontaje, personal de soporte técnico para todo el evento.)</t>
  </si>
  <si>
    <t>SONIDO INDOOR BÁSICO DE 1 A 50 PERSONAS (5000 W RMS, 2  cabinas, 1 consola de 16 canales y 4 micrófonos inalámbricos Incluye transporte, instalación, personal de montaje y desmontaje, personal de soporte técnico para todo el evento.)</t>
  </si>
  <si>
    <t>SONIDO INDOOR PEQUEÑO DE 50 A 250 PERSONAS(10.000 W RMS, 4 cabinas, 2 bajos, consola de 16 a 32 canales, 6 micrófonos inalámbricos.  transporte, instalación, personal de montaje y desmontaje, personal de soporte técnico para todo el evento.)</t>
  </si>
  <si>
    <t>SONIDO INDOOR MEDIANO DE 250 A 600 PERSONAS (20.000 W RMS, 4 cabinas, 4 bajos, doble parlante, consola de 16 a 32 canales, 8 micrófonos inalámbricos. Incluye transporte, instalación, personal de montaje y desmontaje, personal de soporte técnico para todo el evento.)</t>
  </si>
  <si>
    <t>PANTALLA TOUCH 3X1,8 (INCLUYE PANTALLA LED)(Pantalla touche, Incluye transporte, instalación, personal de montaje y desmontaje, personal de soporte técnico para todo el evento.)</t>
  </si>
  <si>
    <t>SONIDO INDOOR MEDIANO DE 600 A 1500 PERSONAS(50.000 W RMS, 1 drum kit, 10 unidades SM 57, 10 unidades SM 58, 6 micrófonos inalámbricos.  Consola de 32 canales. Cubre cable. El cableado debe estar encauchetada y aislado del público y de os operadores técnicos. Incluye transporte, instalación, personal de montaje y desmontaje, personal de soporte técnico para todo el evento.)</t>
  </si>
  <si>
    <t>AYUDAS AUDIOVISUALES</t>
  </si>
  <si>
    <t>TELEVISOR LCD DE 42 PULGADAS A 50 PULGADAS(Alquiler TV LCD HD con soporte. Incluye transporte, instalación, personal de montaje y desmontaje, personal de soporte técnico para todo el evento.)</t>
  </si>
  <si>
    <t>TELEVISOR PLASMA DE 42 PULGADAS A 50 PULGADAS(Alquiler de TV PLASMA con soporte. Incluye transporte, instalación, personal de montaje y desmontaje, personal de soporte técnico para todo el evento.)</t>
  </si>
  <si>
    <t>TELEVISOR LED DE 42 PULGADAS A 50 PULGADAS(Alquiler de TV LED con soporte. Incluye transporte, instalación, personal de montaje y desmontaje, personal de soporte técnico para todo el evento.)</t>
  </si>
  <si>
    <t>SMART TV DE 60PULGADAS(Alquiler de SMART TV con soporte. Incluye transporte, instalación, personal de montaje y desmontaje, personal de soporte técnico para todo el evento.)</t>
  </si>
  <si>
    <t>PANTALLAS DE GRAN FORMATO DE 3 X4 MTS(Pantalla DE 3X4 MTS LED de gran formato para exteriores o interiores, flexible,  pitch de 4 a 7, con estructura.  Incluye transporte, montaje, desmontaje y técnico. )</t>
  </si>
  <si>
    <t>PANTALLAS DE GRAN FORMATO DE 6x4 MTS(Pantalla DE 6x4 MTS LED de gran formato para exteriores o interiores, flexible,  pitch de 4 a 7, con estructura.  Incluye transporte, montaje, desmontaje y técnico. )</t>
  </si>
  <si>
    <t>PANTALLAS DE GRAN FORMATO DE 10x8 MTS(Pantalla DE 10x18 MTS LED de gran formato para exteriores o interiores, flexible,  pitch de 4 a 7, con estructura.  Incluye transporte, montaje, desmontaje y técnico. )</t>
  </si>
  <si>
    <t>PANTALLAS DE GRAN FORMATO DE 8 x 6 MTS(Pantalla DE 8x6 MTS LED de gran formato para exteriores o interiores, flexible,  pitch de 4 a 7, con estructura.  Incluye transporte, montaje, desmontaje y técnico. )</t>
  </si>
  <si>
    <t>TELÓN DE PROYECCIÓN  2M X 2M(Pantalla con trípode y estructura de gran formato para proyección back y front.
Incluye instalación, transporte y soporte técnico permanente.)</t>
  </si>
  <si>
    <t>TELÓN DE PROYECCIÓN 3M X 4M(Pantalla con trípode y estructura de gran formato para proyección back y front.
Incluye instalación, transporte y soporte técnico permanente.)</t>
  </si>
  <si>
    <t>VIDEO BEAM HD DE 1000 A 5000 LUMENS(Incluido cables y accesorios necesarios para su perfecto funcionamiento. Incluye instalación, transporte y soporte técnico permanente.)</t>
  </si>
  <si>
    <t>CIRCUITO CERRADO DE TV(Alquiler de sistema profesional para circuito cerrado de tv, a 2 cámaras. Incluye personal técnico, personal de montaje y desmontaje y transporte)</t>
  </si>
  <si>
    <t>PUNTOS DE REGISTRO BIOMETRICOS.(1 punto de registro esta conformado por: 1 computador portátil, 1 digitador, INCLUYE OPERARIO, COMPUTADOR, IMPRESORA Y PC)</t>
  </si>
  <si>
    <t>PUNTOS DE REGISTRO CON CODIGO QR(1 punto de registro esta conformado por: 1 equipo de lectura de código QR (celular) 1 persona, )</t>
  </si>
  <si>
    <t>PUNTOS DE REGISTRO(1 punto de registro esta conformado por: 1 computador portátil, 1 digitador, 1 counter sin logo . Incluye transporte incluye personal de montaje  )</t>
  </si>
  <si>
    <t>PUNTOS DE REGISTRO(1 punto de registro esta conformado por: 1 computador portátil, 1 digitador, Incluye transporte incluye personal de montaje  )</t>
  </si>
  <si>
    <t>SISTEMA DE TRADUCCIÓN SIMULTÁNEA(Alquiler de cabinas de traducción simultanea con su respectivos micrófonos y equipos. Para grupos de 1 a 200 pax, incluye soporte técnico, montaje, desmontaje.)</t>
  </si>
  <si>
    <t xml:space="preserve">RECURSO HUMANO </t>
  </si>
  <si>
    <t>TÉCNICO DE SONIDO</t>
  </si>
  <si>
    <t>TÉCNICO DE ILUMINACIÓN</t>
  </si>
  <si>
    <t>ELÉCTRICISTA (Experto en instalación y funcionamiento de aparatos eléctricos.)</t>
  </si>
  <si>
    <t>Auxiliares de logística. Incluye transporte, alimentación, hidratación. Incluye transporte y afiliación a póliza</t>
  </si>
  <si>
    <t>Auxiliar de seguridad Incluye transporte, alimentación, hidratación. Incluye transporte y afiliación a póliza</t>
  </si>
  <si>
    <t>Auxiliar de Acomodación. Incluye transporte, alimentación, hidratación. Incluye transporte y afiliación a póliza</t>
  </si>
  <si>
    <t>PERSONAL DE PROTOCOLO- REGISTRO (Auxiliares de protocolo y registro incluido computador)</t>
  </si>
  <si>
    <t>TÉCNICOS DE MONTAJE Y DESMONTAJE (Técnicos y auxiliares de montaje, trabajo. Incluye personal de montaje de elementos para el evento, incluye afiliación a póliza y certificación de trabajo en alturas y sus EPP )</t>
  </si>
  <si>
    <t>TRADUCTORES (Profesionales en idiomas para realizar traducción simultanea o asistida, incluye afiliación a póliza)</t>
  </si>
  <si>
    <t>MATERIAL POP</t>
  </si>
  <si>
    <t>CINTAS PORTA CARNÉ (Cintas porta carné fabricadas en cinta faya.)
• Medidas: 85 cms x 1,5 cms
Estampadas en policromía con logo del evento.
• Accesorios: Terminal en gancho de sujeción metálico con sistema
mecánico de resorte.)</t>
  </si>
  <si>
    <t>ESCARAPELAS (Mínimo a 4 tintas, la cual debe ser entregada con funda y cinta. Con logo
del Evento, sin marcar y logo en la cinta a una tinta, herraje sencillo de metal)</t>
  </si>
  <si>
    <t>ESFEROS (Esfero, variedad de colores con sistema
retráctil hasta con dos marcaciones.)</t>
  </si>
  <si>
    <t>MEMORIA USB (Memoria USB gama alta , 4G de capacidad , velocidad 2.0.
Medidas: 5,7 cms de largo x 2 cms de ancho x 1 cm de grosor Marcación por tampografía a una tinta.)</t>
  </si>
  <si>
    <t>BOLSA ECOLÓGICA (Bolsa en tela cambrel color blanco y/o negra 
en screen a una tinta.- Medidas: 44 cms x 45 cms - Imagen impresa a una cara en screen.</t>
  </si>
  <si>
    <t>LIBRETA DE APUNTES (Libreta de apuntes tamaño media carta. Con Logo del Evento.
Portada y contraportada en Propalcote 250 grs. 4 x 0 tintas. Acabado MATE
80 Páginas interiores en papel reciclado, hoja cuadriculada 1 x 1 tintas.
Impresión litográfica.)</t>
  </si>
  <si>
    <t>SERVICIO DE PRODUCCIÓN E INSTALACIÓN DE PIEZAS GRÁFICAS SOBRE VINILO ADHESIVO.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</si>
  <si>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PIEZAS GRÁFICAS SOBRE VINILO ADHESIVO MICRO PERFORADO.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</si>
  <si>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VINILO ADHESIVO TRANSLÚCIDO. (Valor metro cuadrado  de Impresión digital policromía full color sobre vinilo adhesivo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</si>
  <si>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PAPEL FOTOGRÁFICO. (Valor metro cuadrado  de Impresión digital policromía full color sobre papel fotográfico a 1440 dpi. Dentro del valor ofertado deberán contemplarse todos los gastos que  se generarán por la prestación del servicio de instalación para estas piezas (transporte, insumos, personal, etc.).)</t>
  </si>
  <si>
    <t>SERVICIO DE PRODUCCIÓN, INSTALACIÓN Y DES INSTALACIÓN DE PIEZA GRÁFICAS SOBRE BACKLITE. (Valor  metro  cuadrado   de  Impresión  digital  policromía  full  color  sobre back lite a 1440 dpi. Dentro del valor ofertado deberán contemplarse todos los gastos que  se generarán por la prestación del servicio de instalación para estas piezas (transporte, insumos, personal, etc.).)</t>
  </si>
  <si>
    <t>PORTA PENDÓN BASE TRÍPODE (Porta pendón con base trípode en tubo de aluminio con recubrimiento en pintura electro estática, lona banner de 13 onzas de 2m x 1m impresa en policromía full color y maletín de transporte en lona.)</t>
  </si>
  <si>
    <t>BACKING PORTÁTIL TIPO "ARAÑA" (Estructura colapsable fabricada en tubo de aluminio  con recubrimiento de pintura electro estática, sistema articulado Lona banner de 13 onzas de 3m x 2,20 y 5m x3m impresa en policromía full color a 1440 dpi. Incluye maletín de transporte en lona.)</t>
  </si>
  <si>
    <t>BASTIDORES (Estructura fabricada en tubo cuadrado de aluminio de una pulgada unido
con  remache.   Impresión  en  lona  banner  tensada  sobre  la  estructura impresa en policromía a1440 dpi Valor del metro cuadro sin impresión)</t>
  </si>
  <si>
    <t>Proyecto</t>
  </si>
  <si>
    <t>Jornadas de Divulgación Regionales Saber 11
(95 Entidades Territoriales Certificadas)</t>
  </si>
  <si>
    <r>
      <rPr>
        <b/>
        <sz val="11"/>
        <rFont val="Calibri"/>
        <family val="2"/>
      </rPr>
      <t xml:space="preserve">Envío de invitaciones a través de  correo electrónico (masivo):
</t>
    </r>
    <r>
      <rPr>
        <sz val="11"/>
        <rFont val="Calibri"/>
        <family val="2"/>
      </rPr>
      <t>El diseño de la invitación electrónica lo suministra el ICFES.  
La base de datos la suministra el ICFES.
El operador logístico deberá actualizarla de acuerdo a la confirmación de asistencia, validando los datos suministrados por el ICFES</t>
    </r>
  </si>
  <si>
    <t>Saber 11</t>
  </si>
  <si>
    <r>
      <rPr>
        <b/>
        <sz val="11"/>
        <rFont val="Calibri"/>
        <family val="2"/>
      </rPr>
      <t>CONVOCATORIA DE INVITADOS</t>
    </r>
    <r>
      <rPr>
        <sz val="11"/>
        <rFont val="Calibri"/>
        <family val="2"/>
      </rPr>
      <t xml:space="preserve">: Se debe realizar confirmación de asistencia vía telefónica a las personas invitadas y entregar reporte sobre avance de la convocatoria de acuerdo con la periodicidad solicitada por el supervisor del contrato o la persona encargada de coordinar el evento por parte del ICFES.  </t>
    </r>
    <r>
      <rPr>
        <b/>
        <sz val="11"/>
        <rFont val="Calibri"/>
        <family val="2"/>
      </rPr>
      <t xml:space="preserve">NOTA: </t>
    </r>
    <r>
      <rPr>
        <sz val="11"/>
        <rFont val="Calibri"/>
        <family val="2"/>
      </rPr>
      <t>El valor de la cotización debe comprender la convocatoria y confirmación de grupos que oscilan entre 30 a 170 personas por sesión.</t>
    </r>
  </si>
  <si>
    <r>
      <t>Organización y Entrega kits:</t>
    </r>
    <r>
      <rPr>
        <sz val="11"/>
        <rFont val="Calibri"/>
        <family val="2"/>
      </rPr>
      <t xml:space="preserve"> El ICFES entregará el material por separado con el cual el operador debe armar cada kit. El contenido mínimo de un kit será una bolsa de tela, un esfero, una libreta y una memoria USB. (puede incluir material impreso). El operado debe encargarse del envío de estos kits a las diferentes ciudades donde se realizarán los eventos, y hacer la entrega de los mismos a los invitados.</t>
    </r>
  </si>
  <si>
    <r>
      <t xml:space="preserve">Control y registro del ingreso de los asistentes:  </t>
    </r>
    <r>
      <rPr>
        <sz val="11"/>
        <rFont val="Calibri"/>
        <family val="2"/>
      </rPr>
      <t>Registro sistematizado del público asistente, verificando la lista de la convocatoria y actualizando datos de ser necesario.  Se debe entregar base de datos al ICFES en Excel, que incluya como mínimo nombre, número de identificación, correo electrónico, institución, cargo, teléfono y secretaria de educación.</t>
    </r>
  </si>
  <si>
    <r>
      <t>Estación de Café:</t>
    </r>
    <r>
      <rPr>
        <sz val="11"/>
        <rFont val="Calibri"/>
        <family val="2"/>
      </rPr>
      <t xml:space="preserve"> Servicio de café y aromática. Debe incluir servicio de mesero y el menaje necesario para su funcionamiento. </t>
    </r>
    <r>
      <rPr>
        <b/>
        <sz val="11"/>
        <rFont val="Calibri"/>
        <family val="2"/>
      </rPr>
      <t>NOTA:</t>
    </r>
    <r>
      <rPr>
        <sz val="11"/>
        <rFont val="Calibri"/>
        <family val="2"/>
      </rPr>
      <t xml:space="preserve"> En la columna valor unitario antes de IVA deberá ofertar el valor del servicio por persona por jornada (mañana o tarde)</t>
    </r>
  </si>
  <si>
    <r>
      <t xml:space="preserve">Pasabocas: </t>
    </r>
    <r>
      <rPr>
        <sz val="11"/>
        <rFont val="Calibri"/>
        <family val="2"/>
      </rPr>
      <t xml:space="preserve">Productos de panadería, horneados o fritos de tamaño pequeño (pasabocas). Debe incluir servicio de mesero y el menaje necesario. </t>
    </r>
    <r>
      <rPr>
        <b/>
        <sz val="11"/>
        <rFont val="Calibri"/>
        <family val="2"/>
      </rPr>
      <t>NOTA:</t>
    </r>
    <r>
      <rPr>
        <sz val="11"/>
        <rFont val="Calibri"/>
        <family val="2"/>
      </rPr>
      <t xml:space="preserve"> En la columna valor unitario antes de IVA deberá ofertar el valor de un pasabocas.</t>
    </r>
  </si>
  <si>
    <t>Jornadas de Divulgación Regionales Saber 3579
(95 Entidades Territoriales Certificadas)</t>
  </si>
  <si>
    <t>Saber 3579</t>
  </si>
  <si>
    <t>Jornadas de Divulgación Regionales Saber Pro
(15 Rutas)</t>
  </si>
  <si>
    <t>Saber PRO</t>
  </si>
  <si>
    <t>Servicios adicionales de logística</t>
  </si>
  <si>
    <t>Video Saber 11</t>
  </si>
  <si>
    <t>Equipo técnológico para divulgaciones (PC Portatil + Video Beam +  Micrófono + Modem Internet)</t>
  </si>
  <si>
    <t>SAD</t>
  </si>
  <si>
    <t xml:space="preserve">Balance 2015 y Metas 2016 - Dirección de Evaluación </t>
  </si>
  <si>
    <r>
      <rPr>
        <b/>
        <sz val="11"/>
        <rFont val="Calibri"/>
        <family val="2"/>
      </rPr>
      <t>Salón</t>
    </r>
    <r>
      <rPr>
        <sz val="11"/>
        <rFont val="Calibri"/>
        <family val="2"/>
      </rPr>
      <t xml:space="preserve"> con capacidad para  40 personas con sillas y mesas ubicado en forma de u, o mesa redonda, con telón para proyección. En Bogotá D.C. ubicación central</t>
    </r>
    <r>
      <rPr>
        <b/>
        <sz val="11"/>
        <rFont val="Calibri"/>
        <family val="2"/>
      </rPr>
      <t>. Se requiere salón por un día</t>
    </r>
  </si>
  <si>
    <t>GESEVA</t>
  </si>
  <si>
    <r>
      <t xml:space="preserve">Video Beam: </t>
    </r>
    <r>
      <rPr>
        <sz val="11"/>
        <rFont val="Calibri"/>
        <family val="2"/>
      </rPr>
      <t>Mínimo con las siguientes características:  4000 Lumens, Resolución XGA (1024 x 768), 786.000 píxeles. Incluir pantalla de proyección si el sitio la requiere.</t>
    </r>
    <r>
      <rPr>
        <b/>
        <sz val="11"/>
        <rFont val="Calibri"/>
        <family val="2"/>
      </rPr>
      <t xml:space="preserve">NOTA: </t>
    </r>
    <r>
      <rPr>
        <sz val="11"/>
        <rFont val="Calibri"/>
        <family val="2"/>
      </rPr>
      <t>En la columna valor unitario antes de IVA deberá ofertar el valor de  un video beam por un día.</t>
    </r>
  </si>
  <si>
    <r>
      <t xml:space="preserve">Refrigerios (Tipo I): </t>
    </r>
    <r>
      <rPr>
        <sz val="11"/>
        <rFont val="Calibri"/>
        <family val="2"/>
      </rPr>
      <t xml:space="preserve">Refrigerio empacado solido y liquido, por ejemplo sándwich empacado y jugo, té o gaseosa de 500 ml. NO se requiere servicio de meseros o menaje. </t>
    </r>
    <r>
      <rPr>
        <b/>
        <sz val="11"/>
        <rFont val="Calibri"/>
        <family val="2"/>
      </rPr>
      <t xml:space="preserve">Nota: </t>
    </r>
    <r>
      <rPr>
        <sz val="11"/>
        <rFont val="Calibri"/>
        <family val="2"/>
      </rPr>
      <t>En la columna valor unitario antes de IVA deberá ofertar el valor de  un refrigerio con el cargo de transporte incluido.</t>
    </r>
  </si>
  <si>
    <r>
      <rPr>
        <b/>
        <sz val="11"/>
        <rFont val="Calibri"/>
        <family val="2"/>
      </rPr>
      <t>Almuerzo  de trabajo servido en el restaurante del hotel:  E</t>
    </r>
    <r>
      <rPr>
        <sz val="11"/>
        <rFont val="Calibri"/>
        <family val="2"/>
      </rPr>
      <t xml:space="preserve">l almuerzo debe estar compuesto por: Entrada, plato fuerte: porción de proteína (carne roja 250 gr, pollo 250gr, cerdo 250gr o pescado 300 gr), una harina, porción de ensalada o vegetales, Jugo natural o gaseosa (12onz), Postre pequeño. Incluir servicio de meseros y todo lo requerido para prestar ese servicio. </t>
    </r>
    <r>
      <rPr>
        <b/>
        <sz val="11"/>
        <rFont val="Calibri"/>
        <family val="2"/>
      </rPr>
      <t xml:space="preserve">NOTA 1: </t>
    </r>
    <r>
      <rPr>
        <sz val="11"/>
        <rFont val="Calibri"/>
        <family val="2"/>
      </rPr>
      <t xml:space="preserve">En la columna valor unitario antes de IVA deberá ofertar el valor de  un almuerzo. </t>
    </r>
    <r>
      <rPr>
        <b/>
        <sz val="11"/>
        <rFont val="Calibri"/>
        <family val="2"/>
      </rPr>
      <t xml:space="preserve">NOTA 2: </t>
    </r>
    <r>
      <rPr>
        <sz val="11"/>
        <rFont val="Calibri"/>
        <family val="2"/>
      </rPr>
      <t xml:space="preserve">Se deben ofrecer al menos 3 opciones de menú para las personas invitadas. El ICFES confirmará la lista de personas invitadas. </t>
    </r>
  </si>
  <si>
    <t>FORMATO PROPUESTA ECONOMICA</t>
  </si>
  <si>
    <t>CIUDAD Y FECHA</t>
  </si>
  <si>
    <t>SEÑORES</t>
  </si>
  <si>
    <t xml:space="preserve"> TEVEANDINA LTDA</t>
  </si>
  <si>
    <t xml:space="preserve">
El suscrito, obrando en Representación de_______________________o en nombre propio, certifico que ofrezco</t>
  </si>
  <si>
    <t xml:space="preserve"> FORMATO OFERTA ECONOMICA</t>
  </si>
  <si>
    <t>NO</t>
  </si>
  <si>
    <t>UNIDAD DE MEDIDA</t>
  </si>
  <si>
    <t>CANTIDAD</t>
  </si>
  <si>
    <t>DIA</t>
  </si>
  <si>
    <t>PRECIO TECHO IVA INCLUIDO</t>
  </si>
  <si>
    <t>METRO CUADRADO</t>
  </si>
  <si>
    <t>VALOR UNITARIO IVA INCLUIDO</t>
  </si>
  <si>
    <t xml:space="preserve">UNIDAD </t>
  </si>
  <si>
    <t>Nota 1: La entidad dispone de un presupuesto tipo bolsa que asciende a la suma de hasta MIL SETECIENTOS OCHENTA Y CUATRO MILLONES CUATROCIENTOS CATORCE MIL CIENTO DIECIOCHO PESOS M/CTE ($ 1.784.414.118) incluido IVA y todos los costos e impuestos a que haya lugar, el cual representa el presupuesto oficial estimado del proceso de selección. Este valor no es objeto de modificación por parte del oferente.
Nota 2: El valor de la oferta económica  no podrá exceder el presupuesto oficial estimado por item ni el presupuesto oficial estimado para el presente proceso de selección, so pena de incurrir en el rechazo de la propuesta.
Nota 3: Se constituye de carácter obligatorio el cotizar la totalidad de los ítems, so pena de incurrir en el rechazo de la propuesta.
Nota 4: Se recuerda a todos los proponentes, que de conformidad con lo establecido en la Ley 31 de 1992, la unidad monetaria y de cuenta del país es el peso colombiano, en tanto que las fracciones denominadas centavos no volvieron a ser acuñadas por dicha autoridad y por lo mismo no hacen parte de la unidad monetaria ni de cuenta en Colombia. En este sentido NO se deberán establecer los valores de los ítems requeridos con centavos, sino deberán hacerse siempre las aproximaciones, de la siguiente manera:
CENTAVOS	APROXIMACIÓN
0.01 centavos a 0.49 centavos	Al peso colombiano inmediatamente anterior.
0.50 centavos a 0.99 centavos	Al peso colombiano inmediatamente posterior.
EMPRESA_________________________________________________
REPRESENTANTE LEGAL______________________________________
CEDULA DE CIUDADANIA_____________________________________
FIRMA____________________________________________________</t>
  </si>
  <si>
    <t>FORMATO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</si>
</sst>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 #,##0_-;\-&quot;$&quot;\ * #,##0_-;_-&quot;$&quot;\ * &quot;-&quot;_-;_-@_-"/>
    <numFmt numFmtId="164" formatCode="_(&quot;$&quot;* #,##0.00_);_(&quot;$&quot;* \(#,##0.00\);_(&quot;$&quot;* &quot;-&quot;??_);_(@_)"/>
    <numFmt numFmtId="165" formatCode="_(* #,##0.00_);_(* \(#,##0.00\);_(* &quot;-&quot;??_);_(@_)"/>
    <numFmt numFmtId="166" formatCode="_(&quot;$&quot;\ * #,##0.00_);_(&quot;$&quot;\ * \(#,##0.00\);_(&quot;$&quot;\ * &quot;-&quot;??_);_(@_)"/>
    <numFmt numFmtId="167" formatCode="_(&quot;$&quot;\ * #,##0_);_(&quot;$&quot;\ * \(#,##0\);_(&quot;$&quot;\ * &quot;-&quot;??_);_(@_)"/>
    <numFmt numFmtId="168" formatCode="_(* #,##0_);_(* \(#,##0\);_(* &quot;-&quot;??_);_(@_)"/>
    <numFmt numFmtId="169" formatCode="&quot;$&quot;#,##0"/>
  </numFmts>
  <fonts count="44">
    <font>
      <sz val="11"/>
      <color theme="1"/>
      <name val="Calibri"/>
      <family val="2"/>
      <scheme val="minor"/>
    </font>
    <font>
      <sz val="10"/>
      <name val="Arial"/>
      <family val="2"/>
    </font>
    <font>
      <b/>
      <sz val="11"/>
      <name val="Calibri"/>
      <family val="2"/>
    </font>
    <font>
      <sz val="11"/>
      <color indexed="8"/>
      <name val="Calibri"/>
      <family val="2"/>
    </font>
    <font>
      <b/>
      <sz val="11"/>
      <color indexed="8"/>
      <name val="Calibri"/>
      <family val="2"/>
    </font>
    <font>
      <sz val="11"/>
      <name val="Calibri"/>
      <family val="2"/>
    </font>
    <font>
      <b/>
      <sz val="8"/>
      <color indexed="9"/>
      <name val="Times New Roman"/>
      <family val="1"/>
    </font>
    <font>
      <b/>
      <sz val="8"/>
      <color indexed="9"/>
      <name val="Calibri"/>
      <family val="2"/>
    </font>
    <font>
      <sz val="12"/>
      <name val="Arial "/>
    </font>
    <font>
      <b/>
      <sz val="11"/>
      <name val="Arial Narrow"/>
      <family val="2"/>
    </font>
    <font>
      <b/>
      <sz val="10"/>
      <name val="Arial "/>
    </font>
    <font>
      <b/>
      <sz val="11"/>
      <name val="Arial "/>
    </font>
    <font>
      <sz val="8"/>
      <name val="Calibri"/>
      <family val="2"/>
    </font>
    <font>
      <sz val="11"/>
      <name val="Arial "/>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b/>
      <sz val="12"/>
      <color theme="1"/>
      <name val="Calibri"/>
      <family val="2"/>
      <scheme val="minor"/>
    </font>
    <font>
      <b/>
      <sz val="1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0"/>
      <color theme="1"/>
      <name val="Arial"/>
      <family val="2"/>
    </font>
    <font>
      <b/>
      <sz val="14"/>
      <color theme="1"/>
      <name val="Calibri"/>
      <family val="2"/>
      <scheme val="minor"/>
    </font>
    <font>
      <b/>
      <sz val="11"/>
      <color rgb="FF000000"/>
      <name val="Calibri"/>
      <family val="2"/>
      <scheme val="minor"/>
    </font>
    <font>
      <b/>
      <sz val="20"/>
      <color theme="1"/>
      <name val="Calibri"/>
      <family val="2"/>
      <scheme val="minor"/>
    </font>
    <font>
      <b/>
      <sz val="12"/>
      <color theme="0"/>
      <name val="Calibri"/>
      <family val="2"/>
      <scheme val="minor"/>
    </font>
    <font>
      <b/>
      <sz val="8"/>
      <color theme="1"/>
      <name val="Arial Narrow"/>
      <family val="2"/>
    </font>
    <font>
      <sz val="8"/>
      <color theme="1"/>
      <name val="Arial Narrow"/>
      <family val="2"/>
    </font>
    <font>
      <b/>
      <sz val="8"/>
      <color theme="0"/>
      <name val="Arial "/>
    </font>
    <font>
      <sz val="8"/>
      <color theme="0"/>
      <name val="Arial "/>
    </font>
    <font>
      <sz val="8"/>
      <color theme="1"/>
      <name val="Arial "/>
    </font>
    <font>
      <b/>
      <sz val="11"/>
      <color rgb="FFFF0000"/>
      <name val="Calibri"/>
      <family val="2"/>
      <scheme val="minor"/>
    </font>
    <font>
      <b/>
      <sz val="12"/>
      <color theme="1"/>
      <name val="Arial"/>
      <family val="2"/>
    </font>
    <font>
      <b/>
      <sz val="12"/>
      <name val="Calibri"/>
      <family val="2"/>
      <scheme val="minor"/>
    </font>
    <font>
      <sz val="11"/>
      <color rgb="FF000000"/>
      <name val="Calibri"/>
      <family val="2"/>
    </font>
    <font>
      <b/>
      <sz val="18"/>
      <color theme="1"/>
      <name val="Calibri"/>
      <family val="2"/>
      <scheme val="minor"/>
    </font>
    <font>
      <b/>
      <sz val="16"/>
      <color theme="0"/>
      <name val="Calibri"/>
      <family val="2"/>
      <scheme val="minor"/>
    </font>
    <font>
      <b/>
      <sz val="11"/>
      <color theme="1"/>
      <name val="Arial"/>
      <family val="2"/>
    </font>
    <font>
      <sz val="11"/>
      <color theme="1"/>
      <name val="Arial"/>
      <family val="2"/>
    </font>
    <font>
      <sz val="12"/>
      <name val="Arial"/>
      <family val="2"/>
    </font>
    <font>
      <b/>
      <sz val="11"/>
      <name val="Arial"/>
      <family val="2"/>
    </font>
  </fonts>
  <fills count="20">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66"/>
        <bgColor indexed="64"/>
      </patternFill>
    </fill>
    <fill>
      <patternFill patternType="solid">
        <fgColor rgb="FFFFFF00"/>
        <bgColor indexed="64"/>
      </patternFill>
    </fill>
    <fill>
      <patternFill patternType="solid">
        <fgColor theme="8"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3"/>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1"/>
        <bgColor indexed="64"/>
      </patternFill>
    </fill>
    <fill>
      <patternFill patternType="solid">
        <fgColor theme="4" tint="0.39997558519241921"/>
        <bgColor indexed="64"/>
      </patternFill>
    </fill>
    <fill>
      <patternFill patternType="solid">
        <fgColor rgb="FFFF99FF"/>
        <bgColor indexed="64"/>
      </patternFill>
    </fill>
    <fill>
      <patternFill patternType="solid">
        <fgColor theme="8" tint="0.39997558519241921"/>
        <bgColor indexed="64"/>
      </patternFill>
    </fill>
    <fill>
      <patternFill patternType="solid">
        <fgColor rgb="FFFF0000"/>
        <bgColor indexed="64"/>
      </patternFill>
    </fill>
    <fill>
      <patternFill patternType="solid">
        <fgColor rgb="FF00B0F0"/>
        <bgColor indexed="64"/>
      </patternFill>
    </fill>
    <fill>
      <patternFill patternType="solid">
        <fgColor theme="3"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8">
    <xf numFmtId="0" fontId="0" fillId="0" borderId="0"/>
    <xf numFmtId="165" fontId="14" fillId="0" borderId="0" applyFont="0" applyFill="0" applyBorder="0" applyAlignment="0" applyProtection="0"/>
    <xf numFmtId="165" fontId="1" fillId="0" borderId="0" applyFont="0" applyFill="0" applyBorder="0" applyAlignment="0" applyProtection="0"/>
    <xf numFmtId="166" fontId="14" fillId="0" borderId="0" applyFont="0" applyFill="0" applyBorder="0" applyAlignment="0" applyProtection="0"/>
    <xf numFmtId="42" fontId="14" fillId="0" borderId="0" applyFont="0" applyFill="0" applyBorder="0" applyAlignment="0" applyProtection="0"/>
    <xf numFmtId="164" fontId="1" fillId="0" borderId="0" applyFont="0" applyFill="0" applyBorder="0" applyAlignment="0" applyProtection="0"/>
    <xf numFmtId="0" fontId="1" fillId="0" borderId="0"/>
    <xf numFmtId="9" fontId="14" fillId="0" borderId="0" applyFont="0" applyFill="0" applyBorder="0" applyAlignment="0" applyProtection="0"/>
  </cellStyleXfs>
  <cellXfs count="534">
    <xf numFmtId="0" fontId="0" fillId="0" borderId="0" xfId="0"/>
    <xf numFmtId="0" fontId="0" fillId="2" borderId="0" xfId="0" applyFont="1" applyFill="1"/>
    <xf numFmtId="0" fontId="0" fillId="2" borderId="0" xfId="0" applyFont="1" applyFill="1" applyAlignment="1">
      <alignment horizontal="center"/>
    </xf>
    <xf numFmtId="0" fontId="17" fillId="2" borderId="1" xfId="0" applyFont="1" applyFill="1" applyBorder="1" applyAlignment="1">
      <alignment horizontal="justify" vertical="center" wrapText="1"/>
    </xf>
    <xf numFmtId="0" fontId="16" fillId="2" borderId="0" xfId="0" applyFont="1" applyFill="1"/>
    <xf numFmtId="0" fontId="0" fillId="2" borderId="0" xfId="0" applyFont="1" applyFill="1" applyAlignment="1">
      <alignment wrapText="1"/>
    </xf>
    <xf numFmtId="0" fontId="0" fillId="2" borderId="0" xfId="0" applyFont="1" applyFill="1" applyAlignment="1">
      <alignment horizontal="justify" vertical="center" wrapText="1"/>
    </xf>
    <xf numFmtId="0" fontId="18" fillId="2" borderId="1" xfId="0" applyFont="1" applyFill="1" applyBorder="1" applyAlignment="1">
      <alignment horizontal="justify" vertical="center" wrapText="1"/>
    </xf>
    <xf numFmtId="0" fontId="19" fillId="2" borderId="0" xfId="0" applyFont="1" applyFill="1" applyAlignment="1">
      <alignment horizontal="center" wrapText="1"/>
    </xf>
    <xf numFmtId="0" fontId="20" fillId="2" borderId="1" xfId="0" applyFont="1" applyFill="1" applyBorder="1" applyAlignment="1">
      <alignment horizontal="justify" vertical="center" wrapText="1"/>
    </xf>
    <xf numFmtId="167" fontId="14" fillId="2" borderId="1" xfId="3" applyNumberFormat="1" applyFont="1" applyFill="1" applyBorder="1"/>
    <xf numFmtId="167" fontId="14" fillId="2" borderId="2" xfId="3" applyNumberFormat="1" applyFont="1" applyFill="1" applyBorder="1"/>
    <xf numFmtId="167" fontId="14" fillId="2" borderId="0" xfId="3" applyNumberFormat="1" applyFont="1" applyFill="1"/>
    <xf numFmtId="167" fontId="19" fillId="2" borderId="0" xfId="3" applyNumberFormat="1" applyFont="1" applyFill="1" applyAlignment="1">
      <alignment horizontal="center" wrapText="1"/>
    </xf>
    <xf numFmtId="0" fontId="18" fillId="2" borderId="3" xfId="0" applyFont="1" applyFill="1" applyBorder="1" applyAlignment="1">
      <alignment horizontal="justify" vertical="center" wrapText="1"/>
    </xf>
    <xf numFmtId="167" fontId="14" fillId="2" borderId="3" xfId="3" applyNumberFormat="1" applyFont="1" applyFill="1" applyBorder="1"/>
    <xf numFmtId="0" fontId="18" fillId="2" borderId="2" xfId="0" applyFont="1" applyFill="1" applyBorder="1" applyAlignment="1">
      <alignment horizontal="justify" vertical="center" wrapText="1"/>
    </xf>
    <xf numFmtId="167" fontId="14" fillId="2" borderId="4" xfId="3" applyNumberFormat="1" applyFont="1" applyFill="1" applyBorder="1"/>
    <xf numFmtId="0" fontId="0" fillId="2" borderId="0" xfId="0" applyFont="1" applyFill="1" applyAlignment="1">
      <alignment horizontal="center" vertical="center" wrapText="1"/>
    </xf>
    <xf numFmtId="0" fontId="18" fillId="2" borderId="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1" fillId="2" borderId="0" xfId="0" applyFont="1" applyFill="1" applyAlignment="1">
      <alignment horizontal="center" wrapText="1"/>
    </xf>
    <xf numFmtId="0" fontId="18" fillId="3" borderId="3" xfId="0" applyFont="1" applyFill="1" applyBorder="1" applyAlignment="1">
      <alignment horizontal="justify" vertical="center" wrapText="1"/>
    </xf>
    <xf numFmtId="0" fontId="18" fillId="3" borderId="3" xfId="0" applyFont="1" applyFill="1" applyBorder="1" applyAlignment="1">
      <alignment horizontal="center" vertical="center" wrapText="1"/>
    </xf>
    <xf numFmtId="0" fontId="17" fillId="3" borderId="3" xfId="0" applyFont="1" applyFill="1" applyBorder="1" applyAlignment="1">
      <alignment horizontal="center" vertical="center" wrapText="1"/>
    </xf>
    <xf numFmtId="167" fontId="14" fillId="3" borderId="3" xfId="3" applyNumberFormat="1" applyFont="1" applyFill="1" applyBorder="1"/>
    <xf numFmtId="0" fontId="18" fillId="3"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167" fontId="14" fillId="3" borderId="1" xfId="3" applyNumberFormat="1" applyFont="1" applyFill="1" applyBorder="1"/>
    <xf numFmtId="0" fontId="17" fillId="3" borderId="1" xfId="0" applyFont="1" applyFill="1" applyBorder="1" applyAlignment="1">
      <alignment horizontal="justify" vertical="center" wrapText="1"/>
    </xf>
    <xf numFmtId="0" fontId="20" fillId="3" borderId="1" xfId="0" applyFont="1" applyFill="1" applyBorder="1" applyAlignment="1">
      <alignment horizontal="justify" vertical="center" wrapText="1"/>
    </xf>
    <xf numFmtId="0" fontId="20" fillId="3" borderId="1" xfId="0" applyFont="1" applyFill="1" applyBorder="1" applyAlignment="1">
      <alignment horizontal="left" vertical="center" wrapText="1"/>
    </xf>
    <xf numFmtId="0" fontId="17" fillId="3" borderId="1" xfId="0" applyFont="1" applyFill="1" applyBorder="1" applyAlignment="1">
      <alignment vertical="center" wrapText="1"/>
    </xf>
    <xf numFmtId="0" fontId="18" fillId="3" borderId="2" xfId="0" applyFont="1" applyFill="1" applyBorder="1" applyAlignment="1">
      <alignment horizontal="justify" vertical="center" wrapText="1"/>
    </xf>
    <xf numFmtId="0" fontId="18" fillId="3" borderId="2" xfId="0" applyFont="1" applyFill="1" applyBorder="1" applyAlignment="1">
      <alignment horizontal="center" vertical="center" wrapText="1"/>
    </xf>
    <xf numFmtId="167" fontId="14" fillId="3" borderId="5" xfId="3" applyNumberFormat="1" applyFont="1" applyFill="1" applyBorder="1"/>
    <xf numFmtId="167" fontId="14" fillId="3" borderId="2" xfId="3" applyNumberFormat="1" applyFont="1" applyFill="1" applyBorder="1"/>
    <xf numFmtId="0" fontId="0" fillId="0" borderId="0" xfId="0" applyFont="1" applyFill="1"/>
    <xf numFmtId="0" fontId="17" fillId="2" borderId="1" xfId="0" applyFont="1" applyFill="1" applyBorder="1" applyAlignment="1">
      <alignment horizontal="center" vertical="center" wrapText="1"/>
    </xf>
    <xf numFmtId="0" fontId="22" fillId="2" borderId="0" xfId="0" applyFont="1" applyFill="1" applyBorder="1" applyAlignment="1">
      <alignment horizontal="center" vertical="center" wrapText="1"/>
    </xf>
    <xf numFmtId="167" fontId="14" fillId="3" borderId="6" xfId="3" applyNumberFormat="1" applyFont="1" applyFill="1" applyBorder="1"/>
    <xf numFmtId="167" fontId="14" fillId="3" borderId="4" xfId="3" applyNumberFormat="1" applyFont="1" applyFill="1" applyBorder="1"/>
    <xf numFmtId="167" fontId="14" fillId="3" borderId="7" xfId="3" applyNumberFormat="1" applyFont="1" applyFill="1" applyBorder="1"/>
    <xf numFmtId="0" fontId="23" fillId="2" borderId="0" xfId="0" applyFont="1" applyFill="1" applyBorder="1" applyAlignment="1">
      <alignment horizontal="center"/>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167" fontId="14" fillId="3" borderId="11" xfId="3" applyNumberFormat="1" applyFont="1" applyFill="1" applyBorder="1"/>
    <xf numFmtId="167" fontId="14" fillId="3" borderId="12" xfId="3" applyNumberFormat="1" applyFont="1" applyFill="1" applyBorder="1"/>
    <xf numFmtId="167" fontId="14" fillId="3" borderId="13" xfId="3" applyNumberFormat="1" applyFont="1" applyFill="1" applyBorder="1"/>
    <xf numFmtId="167" fontId="14" fillId="2" borderId="14" xfId="3" applyNumberFormat="1" applyFont="1" applyFill="1" applyBorder="1"/>
    <xf numFmtId="167" fontId="14" fillId="2" borderId="12" xfId="3" applyNumberFormat="1" applyFont="1" applyFill="1" applyBorder="1"/>
    <xf numFmtId="167" fontId="14" fillId="2" borderId="13" xfId="3" applyNumberFormat="1" applyFont="1" applyFill="1" applyBorder="1"/>
    <xf numFmtId="167" fontId="14" fillId="2" borderId="11" xfId="3" applyNumberFormat="1" applyFont="1" applyFill="1" applyBorder="1"/>
    <xf numFmtId="167" fontId="14" fillId="3" borderId="15" xfId="3" applyNumberFormat="1" applyFont="1" applyFill="1" applyBorder="1"/>
    <xf numFmtId="167" fontId="14" fillId="3" borderId="9" xfId="3" applyNumberFormat="1" applyFont="1" applyFill="1" applyBorder="1"/>
    <xf numFmtId="167" fontId="14" fillId="3" borderId="16" xfId="3" applyNumberFormat="1" applyFont="1" applyFill="1" applyBorder="1"/>
    <xf numFmtId="167" fontId="14" fillId="3" borderId="17" xfId="3" applyNumberFormat="1" applyFont="1" applyFill="1" applyBorder="1"/>
    <xf numFmtId="167" fontId="14" fillId="3" borderId="8" xfId="3" applyNumberFormat="1" applyFont="1" applyFill="1" applyBorder="1"/>
    <xf numFmtId="167" fontId="14" fillId="3" borderId="10" xfId="3" applyNumberFormat="1" applyFont="1" applyFill="1" applyBorder="1"/>
    <xf numFmtId="167" fontId="14" fillId="2" borderId="8" xfId="3" applyNumberFormat="1" applyFont="1" applyFill="1" applyBorder="1"/>
    <xf numFmtId="167" fontId="14" fillId="2" borderId="9" xfId="3" applyNumberFormat="1" applyFont="1" applyFill="1" applyBorder="1"/>
    <xf numFmtId="167" fontId="14" fillId="2" borderId="10" xfId="3" applyNumberFormat="1" applyFont="1" applyFill="1" applyBorder="1"/>
    <xf numFmtId="167" fontId="14" fillId="2" borderId="0" xfId="3" applyNumberFormat="1" applyFont="1" applyFill="1" applyBorder="1"/>
    <xf numFmtId="167" fontId="14" fillId="2" borderId="17" xfId="3" applyNumberFormat="1" applyFont="1" applyFill="1" applyBorder="1"/>
    <xf numFmtId="0" fontId="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18" fillId="2" borderId="0" xfId="0" applyFont="1" applyFill="1" applyBorder="1" applyAlignment="1">
      <alignment horizontal="justify" vertical="center" wrapText="1"/>
    </xf>
    <xf numFmtId="0" fontId="18"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167" fontId="14" fillId="3" borderId="18" xfId="3" applyNumberFormat="1" applyFont="1" applyFill="1" applyBorder="1"/>
    <xf numFmtId="167" fontId="14" fillId="3" borderId="19" xfId="3" applyNumberFormat="1" applyFont="1" applyFill="1" applyBorder="1"/>
    <xf numFmtId="167" fontId="14" fillId="2" borderId="18" xfId="3" applyNumberFormat="1" applyFont="1" applyFill="1" applyBorder="1"/>
    <xf numFmtId="167" fontId="25" fillId="3" borderId="20" xfId="3" applyNumberFormat="1" applyFont="1" applyFill="1" applyBorder="1"/>
    <xf numFmtId="167" fontId="0" fillId="2" borderId="0" xfId="0" applyNumberFormat="1" applyFont="1" applyFill="1"/>
    <xf numFmtId="167" fontId="25" fillId="3" borderId="21" xfId="3" applyNumberFormat="1" applyFont="1" applyFill="1" applyBorder="1"/>
    <xf numFmtId="167" fontId="0" fillId="2" borderId="22" xfId="0" applyNumberFormat="1" applyFont="1" applyFill="1" applyBorder="1"/>
    <xf numFmtId="167" fontId="0" fillId="2" borderId="23" xfId="0" applyNumberFormat="1" applyFont="1" applyFill="1" applyBorder="1"/>
    <xf numFmtId="167" fontId="0" fillId="2" borderId="24" xfId="0" applyNumberFormat="1" applyFont="1" applyFill="1" applyBorder="1"/>
    <xf numFmtId="167" fontId="0" fillId="3" borderId="24" xfId="0" applyNumberFormat="1" applyFont="1" applyFill="1" applyBorder="1"/>
    <xf numFmtId="167" fontId="0" fillId="3" borderId="22" xfId="0" applyNumberFormat="1" applyFont="1" applyFill="1" applyBorder="1"/>
    <xf numFmtId="167" fontId="0" fillId="3" borderId="23" xfId="0" applyNumberFormat="1" applyFont="1" applyFill="1" applyBorder="1"/>
    <xf numFmtId="167" fontId="0" fillId="2" borderId="25" xfId="0" applyNumberFormat="1" applyFont="1" applyFill="1" applyBorder="1"/>
    <xf numFmtId="167" fontId="0" fillId="2" borderId="20" xfId="0" applyNumberFormat="1" applyFont="1" applyFill="1" applyBorder="1"/>
    <xf numFmtId="167" fontId="23" fillId="4" borderId="20" xfId="0" applyNumberFormat="1" applyFont="1" applyFill="1" applyBorder="1"/>
    <xf numFmtId="168" fontId="14" fillId="2" borderId="0" xfId="1" applyNumberFormat="1" applyFont="1" applyFill="1" applyAlignment="1">
      <alignment wrapText="1"/>
    </xf>
    <xf numFmtId="168" fontId="14" fillId="2" borderId="0" xfId="1" applyNumberFormat="1" applyFont="1" applyFill="1"/>
    <xf numFmtId="166" fontId="14" fillId="2" borderId="0" xfId="3" applyFont="1" applyFill="1"/>
    <xf numFmtId="9" fontId="14" fillId="2" borderId="0" xfId="7" applyFont="1" applyFill="1"/>
    <xf numFmtId="9" fontId="14" fillId="2" borderId="0" xfId="7" applyNumberFormat="1" applyFont="1" applyFill="1"/>
    <xf numFmtId="0" fontId="20" fillId="2" borderId="1" xfId="0" applyFont="1" applyFill="1" applyBorder="1" applyAlignment="1">
      <alignment horizontal="left" vertical="center" wrapText="1"/>
    </xf>
    <xf numFmtId="0" fontId="17" fillId="2" borderId="1" xfId="0" applyFont="1" applyFill="1" applyBorder="1" applyAlignment="1">
      <alignment vertical="center" wrapText="1"/>
    </xf>
    <xf numFmtId="167" fontId="14" fillId="2" borderId="26" xfId="3" applyNumberFormat="1" applyFont="1" applyFill="1" applyBorder="1"/>
    <xf numFmtId="2" fontId="0" fillId="3" borderId="3" xfId="0" applyNumberFormat="1" applyFill="1" applyBorder="1" applyAlignment="1">
      <alignment horizontal="justify" vertical="center" wrapText="1"/>
    </xf>
    <xf numFmtId="2" fontId="0" fillId="3" borderId="1" xfId="0" applyNumberFormat="1" applyFill="1" applyBorder="1" applyAlignment="1">
      <alignment horizontal="left" vertical="center" wrapText="1"/>
    </xf>
    <xf numFmtId="0" fontId="26" fillId="3" borderId="1" xfId="0" applyFont="1" applyFill="1" applyBorder="1" applyAlignment="1">
      <alignment horizontal="justify" vertical="center" wrapText="1"/>
    </xf>
    <xf numFmtId="0" fontId="0" fillId="3" borderId="1" xfId="0" applyFont="1" applyFill="1" applyBorder="1" applyAlignment="1">
      <alignment horizontal="center" vertical="center"/>
    </xf>
    <xf numFmtId="2" fontId="0" fillId="3" borderId="1" xfId="0" applyNumberFormat="1" applyFill="1" applyBorder="1" applyAlignment="1">
      <alignment horizontal="justify" vertical="center" wrapText="1"/>
    </xf>
    <xf numFmtId="2" fontId="0" fillId="3" borderId="2" xfId="0" applyNumberFormat="1" applyFill="1" applyBorder="1" applyAlignment="1">
      <alignment horizontal="justify" vertical="center" wrapText="1"/>
    </xf>
    <xf numFmtId="0" fontId="17" fillId="3" borderId="2" xfId="0" applyFont="1" applyFill="1" applyBorder="1" applyAlignment="1">
      <alignment horizontal="center" vertical="center" wrapText="1"/>
    </xf>
    <xf numFmtId="167" fontId="14" fillId="2" borderId="27" xfId="3" applyNumberFormat="1" applyFont="1" applyFill="1" applyBorder="1"/>
    <xf numFmtId="0" fontId="17" fillId="3" borderId="3" xfId="0" applyFont="1" applyFill="1" applyBorder="1" applyAlignment="1">
      <alignment horizontal="justify" vertical="center" wrapText="1"/>
    </xf>
    <xf numFmtId="0" fontId="18" fillId="3" borderId="9" xfId="0" applyFont="1" applyFill="1" applyBorder="1" applyAlignment="1">
      <alignment horizontal="center" vertical="center" wrapText="1"/>
    </xf>
    <xf numFmtId="167" fontId="14" fillId="3" borderId="26" xfId="3" applyNumberFormat="1" applyFont="1" applyFill="1" applyBorder="1"/>
    <xf numFmtId="0" fontId="18" fillId="2" borderId="5"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7" fillId="2" borderId="19" xfId="0" applyFont="1" applyFill="1" applyBorder="1" applyAlignment="1">
      <alignment horizontal="center" vertical="center" wrapText="1"/>
    </xf>
    <xf numFmtId="167" fontId="14" fillId="2" borderId="5" xfId="3" applyNumberFormat="1" applyFont="1" applyFill="1" applyBorder="1"/>
    <xf numFmtId="167" fontId="14" fillId="2" borderId="28" xfId="3" applyNumberFormat="1" applyFont="1" applyFill="1" applyBorder="1"/>
    <xf numFmtId="167" fontId="14" fillId="2" borderId="19" xfId="3" applyNumberFormat="1" applyFont="1" applyFill="1" applyBorder="1"/>
    <xf numFmtId="167" fontId="0" fillId="2" borderId="29" xfId="0" applyNumberFormat="1" applyFont="1" applyFill="1" applyBorder="1"/>
    <xf numFmtId="167" fontId="14" fillId="2" borderId="30" xfId="3" applyNumberFormat="1" applyFont="1" applyFill="1" applyBorder="1"/>
    <xf numFmtId="167" fontId="14" fillId="2" borderId="1" xfId="3" applyNumberFormat="1" applyFont="1" applyFill="1" applyBorder="1" applyAlignment="1">
      <alignment horizontal="center" vertical="center"/>
    </xf>
    <xf numFmtId="167" fontId="14" fillId="2" borderId="31" xfId="3" applyNumberFormat="1" applyFont="1" applyFill="1" applyBorder="1"/>
    <xf numFmtId="167" fontId="14" fillId="2" borderId="4" xfId="3" applyNumberFormat="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0" xfId="0" applyFont="1" applyFill="1" applyBorder="1" applyAlignment="1">
      <alignment horizontal="center" vertical="center" wrapText="1"/>
    </xf>
    <xf numFmtId="167" fontId="19" fillId="2" borderId="0" xfId="0" applyNumberFormat="1" applyFont="1" applyFill="1" applyBorder="1" applyAlignment="1">
      <alignment horizontal="center"/>
    </xf>
    <xf numFmtId="0" fontId="27" fillId="5" borderId="21" xfId="0" applyFont="1" applyFill="1" applyBorder="1" applyAlignment="1">
      <alignment horizontal="center" vertical="center" wrapText="1"/>
    </xf>
    <xf numFmtId="0" fontId="28" fillId="9" borderId="0" xfId="0" applyFont="1" applyFill="1" applyBorder="1" applyAlignment="1">
      <alignment horizontal="center" vertical="center" wrapText="1"/>
    </xf>
    <xf numFmtId="0" fontId="28" fillId="9" borderId="27" xfId="0" applyFont="1" applyFill="1" applyBorder="1" applyAlignment="1">
      <alignment horizontal="center" vertical="center" wrapText="1"/>
    </xf>
    <xf numFmtId="2" fontId="28" fillId="7" borderId="33" xfId="0" applyNumberFormat="1" applyFont="1" applyFill="1" applyBorder="1" applyAlignment="1">
      <alignment horizontal="center" vertical="center" wrapText="1"/>
    </xf>
    <xf numFmtId="2" fontId="28" fillId="7" borderId="27" xfId="0" applyNumberFormat="1" applyFont="1" applyFill="1" applyBorder="1" applyAlignment="1">
      <alignment horizontal="center" vertical="center" wrapText="1"/>
    </xf>
    <xf numFmtId="2" fontId="28" fillId="6" borderId="33" xfId="0" applyNumberFormat="1" applyFont="1" applyFill="1" applyBorder="1" applyAlignment="1">
      <alignment horizontal="center" vertical="center" wrapText="1"/>
    </xf>
    <xf numFmtId="2" fontId="28" fillId="6" borderId="27" xfId="0" applyNumberFormat="1" applyFont="1" applyFill="1" applyBorder="1" applyAlignment="1">
      <alignment horizontal="center" vertical="center" wrapText="1"/>
    </xf>
    <xf numFmtId="2" fontId="28" fillId="8" borderId="33" xfId="0" applyNumberFormat="1" applyFont="1" applyFill="1" applyBorder="1" applyAlignment="1">
      <alignment horizontal="center" vertical="center" wrapText="1"/>
    </xf>
    <xf numFmtId="2" fontId="28" fillId="8" borderId="27" xfId="0" applyNumberFormat="1" applyFont="1" applyFill="1" applyBorder="1" applyAlignment="1">
      <alignment horizontal="center" vertical="center" wrapText="1"/>
    </xf>
    <xf numFmtId="0" fontId="28" fillId="10" borderId="34" xfId="0" applyFont="1" applyFill="1" applyBorder="1" applyAlignment="1">
      <alignment horizontal="center" vertical="center" wrapText="1"/>
    </xf>
    <xf numFmtId="168" fontId="28" fillId="10" borderId="34" xfId="1" applyNumberFormat="1" applyFont="1" applyFill="1" applyBorder="1" applyAlignment="1">
      <alignment horizontal="center" vertical="center" wrapText="1"/>
    </xf>
    <xf numFmtId="0" fontId="0" fillId="0" borderId="0" xfId="0" applyAlignment="1">
      <alignment horizontal="center"/>
    </xf>
    <xf numFmtId="169" fontId="29" fillId="11" borderId="1" xfId="0" applyNumberFormat="1" applyFont="1" applyFill="1" applyBorder="1" applyAlignment="1">
      <alignment horizontal="center" vertical="center" wrapText="1"/>
    </xf>
    <xf numFmtId="165" fontId="14" fillId="0" borderId="1" xfId="1" applyFont="1" applyBorder="1"/>
    <xf numFmtId="0" fontId="29" fillId="11" borderId="1" xfId="0" applyFont="1" applyFill="1" applyBorder="1" applyAlignment="1">
      <alignment horizontal="center" vertical="center"/>
    </xf>
    <xf numFmtId="165" fontId="14" fillId="0" borderId="1" xfId="1" applyFont="1" applyBorder="1" applyAlignment="1">
      <alignment horizontal="left"/>
    </xf>
    <xf numFmtId="0" fontId="0" fillId="0" borderId="1" xfId="0" applyBorder="1" applyAlignment="1">
      <alignment horizontal="center"/>
    </xf>
    <xf numFmtId="168" fontId="14" fillId="0" borderId="0" xfId="1" applyNumberFormat="1" applyFont="1"/>
    <xf numFmtId="168" fontId="14" fillId="0" borderId="1" xfId="1" applyNumberFormat="1" applyFont="1" applyBorder="1"/>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xf numFmtId="0" fontId="0" fillId="0" borderId="1" xfId="0" applyBorder="1" applyAlignment="1">
      <alignment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vertical="top" wrapText="1"/>
    </xf>
    <xf numFmtId="0" fontId="0" fillId="0" borderId="35" xfId="0" applyBorder="1" applyAlignment="1">
      <alignment horizontal="center" vertical="center"/>
    </xf>
    <xf numFmtId="168" fontId="14" fillId="0" borderId="32" xfId="1" applyNumberFormat="1" applyFont="1" applyBorder="1"/>
    <xf numFmtId="168" fontId="14" fillId="0" borderId="32" xfId="1" applyNumberFormat="1" applyFont="1" applyBorder="1" applyAlignment="1">
      <alignment wrapText="1"/>
    </xf>
    <xf numFmtId="0" fontId="0" fillId="0" borderId="36" xfId="0" applyBorder="1" applyAlignment="1">
      <alignment horizontal="center" vertical="center"/>
    </xf>
    <xf numFmtId="0" fontId="0" fillId="0" borderId="4" xfId="0" applyBorder="1" applyAlignment="1">
      <alignment vertical="center"/>
    </xf>
    <xf numFmtId="0" fontId="0" fillId="0" borderId="4" xfId="0" applyBorder="1" applyAlignment="1">
      <alignment horizontal="center" vertical="center"/>
    </xf>
    <xf numFmtId="0" fontId="18" fillId="0" borderId="1" xfId="0" applyFont="1" applyBorder="1" applyAlignment="1">
      <alignment horizontal="center"/>
    </xf>
    <xf numFmtId="0" fontId="0" fillId="0" borderId="1" xfId="0" applyBorder="1" applyAlignment="1">
      <alignment vertical="top"/>
    </xf>
    <xf numFmtId="0" fontId="0" fillId="0" borderId="1" xfId="0" applyBorder="1" applyAlignment="1">
      <alignment vertical="top" wrapText="1"/>
    </xf>
    <xf numFmtId="169" fontId="30" fillId="0" borderId="1" xfId="0" applyNumberFormat="1" applyFont="1" applyBorder="1" applyAlignment="1">
      <alignment horizontal="right" vertical="center"/>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xf numFmtId="0" fontId="0" fillId="0" borderId="1" xfId="0" applyFont="1" applyBorder="1" applyAlignment="1">
      <alignment vertical="top" wrapText="1"/>
    </xf>
    <xf numFmtId="0" fontId="0" fillId="0" borderId="1" xfId="0" applyFont="1" applyBorder="1"/>
    <xf numFmtId="0" fontId="0" fillId="0" borderId="1" xfId="0" applyFont="1" applyBorder="1" applyAlignment="1">
      <alignment horizontal="justify" vertical="center"/>
    </xf>
    <xf numFmtId="0" fontId="0" fillId="0" borderId="9" xfId="0" applyFont="1" applyBorder="1" applyAlignment="1">
      <alignment horizontal="justify" vertical="center" wrapText="1"/>
    </xf>
    <xf numFmtId="0" fontId="0" fillId="0" borderId="1" xfId="0" applyFont="1" applyBorder="1" applyAlignment="1">
      <alignment vertical="center" wrapText="1"/>
    </xf>
    <xf numFmtId="0" fontId="0" fillId="0" borderId="1" xfId="0" applyBorder="1" applyAlignment="1">
      <alignment horizontal="justify" vertical="center" wrapText="1"/>
    </xf>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justify" vertical="center" wrapText="1"/>
    </xf>
    <xf numFmtId="0" fontId="0" fillId="0" borderId="0" xfId="0" applyAlignment="1">
      <alignment horizontal="center" vertical="center" wrapText="1"/>
    </xf>
    <xf numFmtId="0" fontId="0" fillId="12" borderId="5" xfId="0" applyFill="1" applyBorder="1" applyAlignment="1">
      <alignment horizontal="center" vertical="center" wrapText="1"/>
    </xf>
    <xf numFmtId="0" fontId="0" fillId="12" borderId="1" xfId="0" applyFill="1" applyBorder="1" applyAlignment="1">
      <alignment horizontal="center"/>
    </xf>
    <xf numFmtId="0" fontId="0" fillId="12" borderId="1" xfId="0" applyFill="1" applyBorder="1"/>
    <xf numFmtId="0" fontId="15" fillId="12" borderId="1" xfId="0" applyFont="1" applyFill="1" applyBorder="1" applyAlignment="1">
      <alignment wrapText="1"/>
    </xf>
    <xf numFmtId="168" fontId="14" fillId="12" borderId="1" xfId="1" applyNumberFormat="1" applyFont="1" applyFill="1" applyBorder="1"/>
    <xf numFmtId="0" fontId="0" fillId="12" borderId="1" xfId="0" applyFill="1" applyBorder="1" applyAlignment="1">
      <alignment wrapText="1"/>
    </xf>
    <xf numFmtId="0" fontId="0" fillId="12" borderId="1" xfId="0" applyFill="1" applyBorder="1" applyAlignment="1">
      <alignment horizontal="center" vertical="center" wrapText="1"/>
    </xf>
    <xf numFmtId="0" fontId="0" fillId="12" borderId="1" xfId="0" applyFill="1" applyBorder="1" applyAlignment="1">
      <alignment horizontal="center" vertical="top"/>
    </xf>
    <xf numFmtId="0" fontId="0" fillId="12" borderId="1" xfId="0" applyFill="1" applyBorder="1" applyAlignment="1">
      <alignment vertical="top"/>
    </xf>
    <xf numFmtId="0" fontId="0" fillId="0" borderId="35" xfId="0" applyBorder="1" applyAlignment="1">
      <alignment horizontal="center"/>
    </xf>
    <xf numFmtId="0" fontId="31" fillId="13" borderId="1" xfId="0" applyFont="1" applyFill="1" applyBorder="1" applyAlignment="1">
      <alignment horizontal="center" vertical="center"/>
    </xf>
    <xf numFmtId="169" fontId="31" fillId="13" borderId="1" xfId="0" applyNumberFormat="1" applyFont="1" applyFill="1" applyBorder="1" applyAlignment="1">
      <alignment horizontal="center" vertical="center" wrapText="1"/>
    </xf>
    <xf numFmtId="0" fontId="32" fillId="13" borderId="1" xfId="0" applyFont="1" applyFill="1" applyBorder="1" applyAlignment="1">
      <alignment horizontal="left" wrapText="1"/>
    </xf>
    <xf numFmtId="0" fontId="32" fillId="13" borderId="1" xfId="0" applyFont="1" applyFill="1" applyBorder="1" applyAlignment="1">
      <alignment wrapText="1"/>
    </xf>
    <xf numFmtId="0" fontId="33" fillId="0" borderId="1" xfId="0" applyFont="1" applyBorder="1" applyAlignment="1">
      <alignment vertical="top"/>
    </xf>
    <xf numFmtId="0" fontId="33" fillId="0" borderId="1" xfId="0" applyFont="1" applyBorder="1" applyAlignment="1">
      <alignment horizontal="left" vertical="top" wrapText="1"/>
    </xf>
    <xf numFmtId="0" fontId="33" fillId="0" borderId="1" xfId="0" applyFont="1" applyBorder="1" applyAlignment="1">
      <alignment horizontal="center" vertical="top"/>
    </xf>
    <xf numFmtId="0" fontId="33" fillId="0" borderId="1" xfId="0" applyFont="1" applyBorder="1" applyAlignment="1">
      <alignment vertical="top" wrapText="1"/>
    </xf>
    <xf numFmtId="0" fontId="33" fillId="0" borderId="1" xfId="0" applyFont="1" applyBorder="1"/>
    <xf numFmtId="0" fontId="33" fillId="0" borderId="1" xfId="0" applyFont="1" applyBorder="1" applyAlignment="1">
      <alignment horizontal="left" vertical="top" indent="2"/>
    </xf>
    <xf numFmtId="0" fontId="33" fillId="0" borderId="1" xfId="0" applyFont="1" applyBorder="1" applyAlignment="1">
      <alignment horizontal="right" vertical="top"/>
    </xf>
    <xf numFmtId="0" fontId="33" fillId="0" borderId="1" xfId="0" applyFont="1" applyBorder="1" applyAlignment="1">
      <alignment horizontal="center"/>
    </xf>
    <xf numFmtId="0" fontId="33" fillId="0" borderId="1" xfId="0" applyFont="1" applyBorder="1" applyAlignment="1">
      <alignment horizontal="left" vertical="center" wrapText="1"/>
    </xf>
    <xf numFmtId="0" fontId="33" fillId="0" borderId="1" xfId="0" applyFont="1" applyFill="1" applyBorder="1" applyAlignment="1">
      <alignment horizontal="justify" vertical="center"/>
    </xf>
    <xf numFmtId="0" fontId="33" fillId="2" borderId="1" xfId="0" applyFont="1" applyFill="1" applyBorder="1" applyAlignment="1">
      <alignment horizontal="left" vertical="center" wrapText="1"/>
    </xf>
    <xf numFmtId="0" fontId="33" fillId="0" borderId="1" xfId="0" applyFont="1" applyBorder="1" applyAlignment="1">
      <alignment horizontal="justify" vertical="center"/>
    </xf>
    <xf numFmtId="0" fontId="33" fillId="2" borderId="1" xfId="0" applyFont="1" applyFill="1" applyBorder="1" applyAlignment="1">
      <alignment wrapText="1"/>
    </xf>
    <xf numFmtId="0" fontId="33" fillId="2" borderId="1" xfId="0" applyFont="1" applyFill="1" applyBorder="1" applyAlignment="1">
      <alignment horizontal="left" wrapText="1"/>
    </xf>
    <xf numFmtId="0" fontId="31" fillId="13" borderId="1" xfId="0" applyFont="1" applyFill="1" applyBorder="1" applyAlignment="1">
      <alignment horizontal="left" wrapText="1"/>
    </xf>
    <xf numFmtId="0" fontId="33" fillId="0" borderId="1" xfId="0" applyFont="1" applyBorder="1" applyAlignment="1">
      <alignment wrapText="1"/>
    </xf>
    <xf numFmtId="0" fontId="33" fillId="0" borderId="1" xfId="0" applyFont="1" applyFill="1" applyBorder="1" applyAlignment="1">
      <alignment wrapText="1"/>
    </xf>
    <xf numFmtId="0" fontId="33" fillId="0" borderId="1" xfId="0" applyFont="1" applyFill="1" applyBorder="1" applyAlignment="1">
      <alignment vertical="top"/>
    </xf>
    <xf numFmtId="0" fontId="32" fillId="13" borderId="1" xfId="0" applyFont="1" applyFill="1" applyBorder="1" applyAlignment="1">
      <alignment vertical="center" wrapText="1"/>
    </xf>
    <xf numFmtId="0" fontId="32" fillId="13" borderId="1" xfId="0" applyFont="1" applyFill="1" applyBorder="1" applyAlignment="1">
      <alignment horizontal="left" vertical="center" wrapText="1"/>
    </xf>
    <xf numFmtId="0" fontId="33" fillId="0" borderId="1" xfId="0" applyFont="1" applyBorder="1" applyAlignment="1">
      <alignment vertical="center"/>
    </xf>
    <xf numFmtId="0" fontId="15" fillId="2" borderId="0" xfId="6" applyFont="1" applyFill="1" applyAlignment="1">
      <alignment vertical="center"/>
    </xf>
    <xf numFmtId="0" fontId="34" fillId="2" borderId="0" xfId="6" applyFont="1" applyFill="1" applyAlignment="1">
      <alignment vertical="center"/>
    </xf>
    <xf numFmtId="0" fontId="15" fillId="2" borderId="0" xfId="6" applyFont="1" applyFill="1" applyAlignment="1">
      <alignment horizontal="justify" vertical="center" wrapText="1"/>
    </xf>
    <xf numFmtId="0" fontId="15" fillId="2" borderId="0" xfId="6" applyFont="1" applyFill="1" applyAlignment="1">
      <alignment horizontal="center" vertical="center" wrapText="1"/>
    </xf>
    <xf numFmtId="168" fontId="15" fillId="2" borderId="0" xfId="1" applyNumberFormat="1" applyFont="1" applyFill="1" applyAlignment="1">
      <alignment horizontal="center" vertical="center"/>
    </xf>
    <xf numFmtId="0" fontId="15" fillId="0" borderId="0" xfId="6" applyFont="1" applyFill="1" applyAlignment="1">
      <alignment vertical="center"/>
    </xf>
    <xf numFmtId="0" fontId="16" fillId="14" borderId="37" xfId="6" applyFont="1" applyFill="1" applyBorder="1" applyAlignment="1" applyProtection="1">
      <alignment horizontal="center" vertical="center" wrapText="1"/>
    </xf>
    <xf numFmtId="168" fontId="16" fillId="14" borderId="37" xfId="1" applyNumberFormat="1" applyFont="1" applyFill="1" applyBorder="1" applyAlignment="1" applyProtection="1">
      <alignment horizontal="center" vertical="center" wrapText="1"/>
    </xf>
    <xf numFmtId="168" fontId="16" fillId="14" borderId="37" xfId="2" applyNumberFormat="1" applyFont="1" applyFill="1" applyBorder="1" applyAlignment="1">
      <alignment horizontal="center" vertical="center" wrapText="1"/>
    </xf>
    <xf numFmtId="0" fontId="16" fillId="14" borderId="37" xfId="6" applyFont="1" applyFill="1" applyBorder="1" applyAlignment="1">
      <alignment horizontal="center" vertical="center" wrapText="1"/>
    </xf>
    <xf numFmtId="0" fontId="16" fillId="0" borderId="0" xfId="6" applyFont="1" applyFill="1" applyAlignment="1">
      <alignment horizontal="center" vertical="center" wrapText="1"/>
    </xf>
    <xf numFmtId="0" fontId="16" fillId="2" borderId="0" xfId="6" applyFont="1" applyFill="1" applyAlignment="1">
      <alignment horizontal="center" vertical="center" wrapText="1"/>
    </xf>
    <xf numFmtId="0" fontId="18" fillId="15" borderId="3" xfId="0" applyFont="1" applyFill="1" applyBorder="1" applyAlignment="1">
      <alignment horizontal="justify" vertical="center" wrapText="1"/>
    </xf>
    <xf numFmtId="0" fontId="18" fillId="15" borderId="3" xfId="6" applyFont="1" applyFill="1" applyBorder="1" applyAlignment="1">
      <alignment horizontal="center" vertical="center"/>
    </xf>
    <xf numFmtId="168" fontId="17" fillId="15" borderId="3" xfId="1" applyNumberFormat="1" applyFont="1" applyFill="1" applyBorder="1" applyAlignment="1" applyProtection="1">
      <alignment horizontal="center" vertical="center" wrapText="1"/>
    </xf>
    <xf numFmtId="0" fontId="18" fillId="0" borderId="0" xfId="6" applyFont="1" applyFill="1" applyAlignment="1">
      <alignment vertical="center"/>
    </xf>
    <xf numFmtId="0" fontId="18" fillId="15" borderId="0" xfId="6" applyFont="1" applyFill="1" applyAlignment="1">
      <alignment vertical="center"/>
    </xf>
    <xf numFmtId="0" fontId="18" fillId="15" borderId="1" xfId="0" applyFont="1" applyFill="1" applyBorder="1" applyAlignment="1">
      <alignment horizontal="justify" vertical="center" wrapText="1"/>
    </xf>
    <xf numFmtId="0" fontId="18" fillId="15" borderId="1" xfId="6" applyFont="1" applyFill="1" applyBorder="1" applyAlignment="1">
      <alignment horizontal="center" vertical="center"/>
    </xf>
    <xf numFmtId="168" fontId="17" fillId="15" borderId="1" xfId="1" applyNumberFormat="1" applyFont="1" applyFill="1" applyBorder="1" applyAlignment="1" applyProtection="1">
      <alignment horizontal="center" vertical="center" wrapText="1"/>
    </xf>
    <xf numFmtId="0" fontId="20" fillId="15" borderId="1" xfId="6" applyFont="1" applyFill="1" applyBorder="1" applyAlignment="1" applyProtection="1">
      <alignment horizontal="justify" vertical="center" wrapText="1"/>
    </xf>
    <xf numFmtId="0" fontId="18" fillId="15" borderId="2" xfId="6" applyFont="1" applyFill="1" applyBorder="1" applyAlignment="1" applyProtection="1">
      <alignment horizontal="justify" vertical="center" wrapText="1"/>
    </xf>
    <xf numFmtId="0" fontId="18" fillId="15" borderId="2" xfId="6" applyFont="1" applyFill="1" applyBorder="1" applyAlignment="1">
      <alignment horizontal="center" vertical="center"/>
    </xf>
    <xf numFmtId="168" fontId="17" fillId="15" borderId="2" xfId="1" applyNumberFormat="1" applyFont="1" applyFill="1" applyBorder="1" applyAlignment="1" applyProtection="1">
      <alignment horizontal="center" vertical="center" wrapText="1"/>
    </xf>
    <xf numFmtId="0" fontId="15" fillId="15" borderId="0" xfId="6" applyFont="1" applyFill="1" applyAlignment="1">
      <alignment vertical="center"/>
    </xf>
    <xf numFmtId="0" fontId="18" fillId="15" borderId="4" xfId="6" applyFont="1" applyFill="1" applyBorder="1" applyAlignment="1" applyProtection="1">
      <alignment horizontal="justify" vertical="center" wrapText="1"/>
    </xf>
    <xf numFmtId="0" fontId="18" fillId="15" borderId="4" xfId="6" applyFont="1" applyFill="1" applyBorder="1" applyAlignment="1">
      <alignment horizontal="center" vertical="center"/>
    </xf>
    <xf numFmtId="168" fontId="17" fillId="15" borderId="4" xfId="1" applyNumberFormat="1" applyFont="1" applyFill="1" applyBorder="1" applyAlignment="1" applyProtection="1">
      <alignment horizontal="center" vertical="center" wrapText="1"/>
    </xf>
    <xf numFmtId="0" fontId="18" fillId="15" borderId="1" xfId="6" applyFont="1" applyFill="1" applyBorder="1" applyAlignment="1" applyProtection="1">
      <alignment horizontal="justify" vertical="center" wrapText="1"/>
    </xf>
    <xf numFmtId="0" fontId="18" fillId="15" borderId="4" xfId="6" applyFont="1" applyFill="1" applyBorder="1" applyAlignment="1" applyProtection="1">
      <alignment horizontal="justify" vertical="center"/>
    </xf>
    <xf numFmtId="0" fontId="18" fillId="16" borderId="3" xfId="0" applyFont="1" applyFill="1" applyBorder="1" applyAlignment="1">
      <alignment horizontal="justify" vertical="center" wrapText="1"/>
    </xf>
    <xf numFmtId="0" fontId="18" fillId="16" borderId="3" xfId="0" applyFont="1" applyFill="1" applyBorder="1" applyAlignment="1">
      <alignment horizontal="center" vertical="center" wrapText="1"/>
    </xf>
    <xf numFmtId="168" fontId="18" fillId="16" borderId="3" xfId="1" applyNumberFormat="1" applyFont="1" applyFill="1" applyBorder="1" applyAlignment="1">
      <alignment horizontal="center" vertical="center" wrapText="1"/>
    </xf>
    <xf numFmtId="0" fontId="20" fillId="16" borderId="1" xfId="0" applyFont="1" applyFill="1" applyBorder="1" applyAlignment="1">
      <alignment horizontal="justify" vertical="center" wrapText="1"/>
    </xf>
    <xf numFmtId="0" fontId="18" fillId="16" borderId="1" xfId="0" applyFont="1" applyFill="1" applyBorder="1" applyAlignment="1">
      <alignment horizontal="center" vertical="center" wrapText="1"/>
    </xf>
    <xf numFmtId="168" fontId="18" fillId="16" borderId="1" xfId="1" applyNumberFormat="1" applyFont="1" applyFill="1" applyBorder="1" applyAlignment="1">
      <alignment horizontal="center" vertical="center" wrapText="1"/>
    </xf>
    <xf numFmtId="0" fontId="18" fillId="16" borderId="1" xfId="0" applyFont="1" applyFill="1" applyBorder="1" applyAlignment="1">
      <alignment horizontal="justify" vertical="center" wrapText="1"/>
    </xf>
    <xf numFmtId="0" fontId="18" fillId="16" borderId="2" xfId="0" applyFont="1" applyFill="1" applyBorder="1" applyAlignment="1">
      <alignment horizontal="justify" vertical="center" wrapText="1"/>
    </xf>
    <xf numFmtId="0" fontId="18" fillId="16" borderId="2" xfId="0" applyFont="1" applyFill="1" applyBorder="1" applyAlignment="1">
      <alignment horizontal="center" vertical="center" wrapText="1"/>
    </xf>
    <xf numFmtId="168" fontId="18" fillId="16" borderId="2" xfId="1" applyNumberFormat="1" applyFont="1" applyFill="1" applyBorder="1" applyAlignment="1">
      <alignment horizontal="center" vertical="center" wrapText="1"/>
    </xf>
    <xf numFmtId="0" fontId="34" fillId="2" borderId="0" xfId="6" applyFont="1" applyFill="1" applyBorder="1" applyAlignment="1">
      <alignment horizontal="center" vertical="center" wrapText="1"/>
    </xf>
    <xf numFmtId="0" fontId="15" fillId="2" borderId="0" xfId="6" applyFont="1" applyFill="1" applyBorder="1" applyAlignment="1">
      <alignment horizontal="justify" vertical="center" wrapText="1"/>
    </xf>
    <xf numFmtId="0" fontId="15" fillId="2" borderId="0" xfId="6" applyFont="1" applyFill="1" applyBorder="1" applyAlignment="1">
      <alignment horizontal="center" vertical="center" wrapText="1"/>
    </xf>
    <xf numFmtId="168" fontId="15" fillId="2" borderId="0" xfId="1" applyNumberFormat="1" applyFont="1" applyFill="1" applyBorder="1" applyAlignment="1">
      <alignment horizontal="center" vertical="center" wrapText="1"/>
    </xf>
    <xf numFmtId="167" fontId="15" fillId="2" borderId="0" xfId="3" applyNumberFormat="1" applyFont="1" applyFill="1" applyAlignment="1">
      <alignment vertical="center"/>
    </xf>
    <xf numFmtId="0" fontId="0" fillId="2" borderId="1" xfId="0" applyFill="1" applyBorder="1" applyAlignment="1">
      <alignment horizontal="center" vertical="center"/>
    </xf>
    <xf numFmtId="0" fontId="18" fillId="0" borderId="1" xfId="0" applyFont="1" applyFill="1" applyBorder="1" applyAlignment="1">
      <alignment horizontal="center" vertical="center"/>
    </xf>
    <xf numFmtId="0" fontId="0" fillId="0" borderId="1" xfId="0" applyFill="1" applyBorder="1" applyAlignment="1">
      <alignment vertical="center" wrapText="1"/>
    </xf>
    <xf numFmtId="0" fontId="18" fillId="2" borderId="1" xfId="0" applyFont="1" applyFill="1" applyBorder="1" applyAlignment="1">
      <alignment horizontal="center" vertical="center"/>
    </xf>
    <xf numFmtId="4" fontId="14" fillId="0" borderId="1" xfId="1" applyNumberFormat="1" applyFont="1" applyBorder="1" applyAlignment="1">
      <alignment horizontal="left" vertical="center" wrapText="1"/>
    </xf>
    <xf numFmtId="165" fontId="14" fillId="0" borderId="1" xfId="1" applyFont="1" applyBorder="1" applyAlignment="1">
      <alignment horizontal="center" vertical="center"/>
    </xf>
    <xf numFmtId="0" fontId="0" fillId="2" borderId="0" xfId="0" applyFill="1" applyBorder="1" applyAlignment="1">
      <alignment vertical="center"/>
    </xf>
    <xf numFmtId="0" fontId="0" fillId="0" borderId="0" xfId="0" applyBorder="1" applyAlignment="1">
      <alignment vertical="center"/>
    </xf>
    <xf numFmtId="0" fontId="0" fillId="0" borderId="1" xfId="0" applyFill="1" applyBorder="1" applyAlignment="1">
      <alignment horizontal="center" vertical="center"/>
    </xf>
    <xf numFmtId="0" fontId="18" fillId="2" borderId="1" xfId="0" applyFont="1" applyFill="1" applyBorder="1" applyAlignment="1">
      <alignment vertical="center"/>
    </xf>
    <xf numFmtId="0" fontId="0" fillId="2" borderId="1" xfId="0" applyFill="1" applyBorder="1" applyAlignment="1">
      <alignment vertical="center"/>
    </xf>
    <xf numFmtId="0" fontId="32" fillId="2" borderId="1" xfId="0" applyFont="1" applyFill="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0" fontId="0" fillId="2" borderId="1" xfId="0" applyFill="1" applyBorder="1" applyAlignment="1">
      <alignment vertical="center" wrapText="1"/>
    </xf>
    <xf numFmtId="0" fontId="0" fillId="2" borderId="0" xfId="0" applyFill="1" applyBorder="1" applyAlignment="1">
      <alignment vertical="center" wrapText="1"/>
    </xf>
    <xf numFmtId="0" fontId="0" fillId="0" borderId="0" xfId="0" applyBorder="1" applyAlignment="1">
      <alignment vertical="center" wrapText="1"/>
    </xf>
    <xf numFmtId="0" fontId="0" fillId="0" borderId="1" xfId="0" applyBorder="1" applyAlignment="1">
      <alignment horizontal="center" vertical="center"/>
    </xf>
    <xf numFmtId="0" fontId="0" fillId="2" borderId="1" xfId="0" applyFont="1" applyFill="1" applyBorder="1" applyAlignment="1">
      <alignment horizontal="center" vertical="center"/>
    </xf>
    <xf numFmtId="165" fontId="14" fillId="2" borderId="1" xfId="1" applyFont="1" applyFill="1" applyBorder="1" applyAlignment="1">
      <alignment horizontal="left" vertical="center" wrapText="1"/>
    </xf>
    <xf numFmtId="0" fontId="0" fillId="0" borderId="1" xfId="0" applyBorder="1" applyAlignment="1">
      <alignment vertical="center"/>
    </xf>
    <xf numFmtId="0" fontId="0" fillId="2" borderId="35" xfId="0" applyFill="1" applyBorder="1" applyAlignment="1">
      <alignment vertical="center"/>
    </xf>
    <xf numFmtId="0" fontId="0" fillId="17" borderId="1" xfId="0" applyFill="1" applyBorder="1" applyAlignment="1">
      <alignment vertical="center"/>
    </xf>
    <xf numFmtId="42" fontId="14" fillId="2" borderId="1" xfId="4" applyFont="1" applyFill="1" applyBorder="1" applyAlignment="1">
      <alignment vertical="center"/>
    </xf>
    <xf numFmtId="42" fontId="14" fillId="2" borderId="1" xfId="4" applyFont="1" applyFill="1" applyBorder="1" applyAlignment="1">
      <alignment vertical="center" wrapText="1"/>
    </xf>
    <xf numFmtId="42" fontId="14" fillId="2" borderId="1" xfId="4" applyFont="1" applyFill="1" applyBorder="1" applyAlignment="1">
      <alignment horizontal="left" vertical="center" wrapText="1"/>
    </xf>
    <xf numFmtId="42" fontId="14" fillId="0" borderId="1" xfId="4" applyFont="1" applyBorder="1" applyAlignment="1">
      <alignment vertical="center" wrapText="1"/>
    </xf>
    <xf numFmtId="42" fontId="14" fillId="0" borderId="1" xfId="4" applyFont="1" applyBorder="1" applyAlignment="1" applyProtection="1">
      <alignment horizontal="right" vertical="center"/>
      <protection locked="0"/>
    </xf>
    <xf numFmtId="42" fontId="14" fillId="0" borderId="1" xfId="4" applyFont="1" applyBorder="1" applyAlignment="1">
      <alignment horizontal="left" vertical="center" wrapText="1"/>
    </xf>
    <xf numFmtId="42" fontId="14" fillId="0" borderId="1" xfId="4" applyFont="1" applyFill="1" applyBorder="1" applyAlignment="1">
      <alignment vertical="center" wrapText="1"/>
    </xf>
    <xf numFmtId="42" fontId="18" fillId="0" borderId="1" xfId="4" applyFont="1" applyBorder="1" applyAlignment="1">
      <alignment vertical="center" wrapText="1"/>
    </xf>
    <xf numFmtId="42" fontId="14" fillId="0" borderId="1" xfId="4" applyFont="1" applyBorder="1" applyAlignment="1">
      <alignment horizontal="justify" vertical="center" wrapText="1"/>
    </xf>
    <xf numFmtId="42" fontId="37" fillId="0" borderId="49" xfId="4" applyFont="1" applyBorder="1" applyAlignment="1">
      <alignment horizontal="right" vertical="top" shrinkToFit="1"/>
    </xf>
    <xf numFmtId="42" fontId="37" fillId="0" borderId="49" xfId="4" applyFont="1" applyBorder="1" applyAlignment="1">
      <alignment horizontal="right" vertical="center" shrinkToFit="1"/>
    </xf>
    <xf numFmtId="165" fontId="14" fillId="0" borderId="1" xfId="1" applyFont="1" applyFill="1" applyBorder="1" applyAlignment="1">
      <alignment horizontal="left" vertical="center" wrapText="1"/>
    </xf>
    <xf numFmtId="42" fontId="14" fillId="0" borderId="1" xfId="4" applyFont="1" applyFill="1" applyBorder="1" applyAlignment="1">
      <alignment horizontal="left" vertical="center" wrapText="1"/>
    </xf>
    <xf numFmtId="42" fontId="14" fillId="0" borderId="1" xfId="4" applyFont="1" applyFill="1" applyBorder="1" applyAlignment="1">
      <alignment vertical="center"/>
    </xf>
    <xf numFmtId="2" fontId="28" fillId="7" borderId="32" xfId="0" applyNumberFormat="1" applyFont="1" applyFill="1" applyBorder="1" applyAlignment="1">
      <alignment horizontal="center" vertical="center" wrapText="1"/>
    </xf>
    <xf numFmtId="2" fontId="28" fillId="6" borderId="32"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31" fillId="13" borderId="1" xfId="0"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4" xfId="3" applyNumberFormat="1" applyFont="1" applyFill="1" applyBorder="1" applyAlignment="1">
      <alignment horizontal="center" vertical="center" wrapText="1"/>
    </xf>
    <xf numFmtId="0" fontId="18" fillId="15" borderId="30" xfId="6" applyFont="1" applyFill="1" applyBorder="1" applyAlignment="1">
      <alignment horizontal="center" vertical="center"/>
    </xf>
    <xf numFmtId="0" fontId="18" fillId="15" borderId="38" xfId="6" applyFont="1" applyFill="1" applyBorder="1" applyAlignment="1">
      <alignment horizontal="center" vertical="center"/>
    </xf>
    <xf numFmtId="0" fontId="18" fillId="2" borderId="39" xfId="0" applyFont="1" applyFill="1" applyBorder="1" applyAlignment="1">
      <alignment horizontal="center" vertical="center"/>
    </xf>
    <xf numFmtId="0" fontId="18" fillId="18" borderId="1" xfId="0" applyFont="1" applyFill="1" applyBorder="1" applyAlignment="1">
      <alignment vertical="center"/>
    </xf>
    <xf numFmtId="0" fontId="0" fillId="0" borderId="27" xfId="0" applyBorder="1" applyAlignment="1">
      <alignment vertical="center"/>
    </xf>
    <xf numFmtId="0" fontId="0" fillId="2" borderId="9" xfId="0" applyFill="1" applyBorder="1" applyAlignment="1">
      <alignment vertical="center"/>
    </xf>
    <xf numFmtId="0" fontId="9" fillId="19" borderId="1" xfId="0" applyFont="1" applyFill="1" applyBorder="1" applyAlignment="1">
      <alignment horizontal="center" vertical="center"/>
    </xf>
    <xf numFmtId="0" fontId="9" fillId="19" borderId="1" xfId="0" applyFont="1" applyFill="1" applyBorder="1" applyAlignment="1">
      <alignment horizontal="center" vertical="center" wrapText="1"/>
    </xf>
    <xf numFmtId="169" fontId="9" fillId="19" borderId="1" xfId="0" applyNumberFormat="1" applyFont="1" applyFill="1" applyBorder="1" applyAlignment="1">
      <alignment horizontal="center" vertical="center" wrapText="1"/>
    </xf>
    <xf numFmtId="0" fontId="20" fillId="19" borderId="1" xfId="0" applyFont="1" applyFill="1" applyBorder="1" applyAlignment="1">
      <alignment horizontal="center" vertical="center" wrapText="1"/>
    </xf>
    <xf numFmtId="0" fontId="16" fillId="19" borderId="0" xfId="0" applyFont="1" applyFill="1" applyAlignment="1">
      <alignment vertical="center"/>
    </xf>
    <xf numFmtId="0" fontId="16" fillId="19" borderId="39" xfId="0" applyFont="1" applyFill="1" applyBorder="1" applyAlignment="1">
      <alignment vertical="center"/>
    </xf>
    <xf numFmtId="0" fontId="16" fillId="19" borderId="35" xfId="0" applyFont="1" applyFill="1" applyBorder="1" applyAlignment="1">
      <alignment vertical="center"/>
    </xf>
    <xf numFmtId="0" fontId="35" fillId="19" borderId="0" xfId="0" applyFont="1" applyFill="1" applyAlignment="1">
      <alignment vertical="center"/>
    </xf>
    <xf numFmtId="0" fontId="35" fillId="19" borderId="40" xfId="0" applyFont="1" applyFill="1" applyBorder="1" applyAlignment="1">
      <alignment vertical="center"/>
    </xf>
    <xf numFmtId="0" fontId="35" fillId="19" borderId="41" xfId="0" applyFont="1" applyFill="1" applyBorder="1" applyAlignment="1">
      <alignment vertical="center"/>
    </xf>
    <xf numFmtId="0" fontId="42" fillId="19" borderId="1" xfId="0" applyFont="1" applyFill="1" applyBorder="1" applyAlignment="1">
      <alignment vertical="center"/>
    </xf>
    <xf numFmtId="0" fontId="40" fillId="19" borderId="0" xfId="0" applyFont="1" applyFill="1" applyAlignment="1">
      <alignment vertical="center"/>
    </xf>
    <xf numFmtId="0" fontId="40" fillId="19" borderId="40" xfId="0" applyFont="1" applyFill="1" applyBorder="1" applyAlignment="1">
      <alignment vertical="center"/>
    </xf>
    <xf numFmtId="0" fontId="40" fillId="19" borderId="41" xfId="0" applyFont="1" applyFill="1" applyBorder="1" applyAlignment="1">
      <alignment vertical="center"/>
    </xf>
    <xf numFmtId="0" fontId="0" fillId="19" borderId="1" xfId="0" applyFill="1" applyBorder="1" applyAlignment="1">
      <alignment vertical="center"/>
    </xf>
    <xf numFmtId="0" fontId="8" fillId="19" borderId="1" xfId="0" applyFont="1" applyFill="1" applyBorder="1" applyAlignment="1">
      <alignment vertical="center"/>
    </xf>
    <xf numFmtId="0" fontId="36" fillId="19" borderId="0" xfId="0" applyFont="1" applyFill="1" applyAlignment="1">
      <alignment horizontal="center" vertical="center"/>
    </xf>
    <xf numFmtId="0" fontId="36" fillId="19" borderId="40" xfId="0" applyFont="1" applyFill="1" applyBorder="1" applyAlignment="1">
      <alignment horizontal="center" vertical="center"/>
    </xf>
    <xf numFmtId="0" fontId="36" fillId="19" borderId="41" xfId="0" applyFont="1" applyFill="1" applyBorder="1" applyAlignment="1">
      <alignment horizontal="center" vertical="center"/>
    </xf>
    <xf numFmtId="0" fontId="21" fillId="19" borderId="0" xfId="0" applyFont="1" applyFill="1" applyAlignment="1">
      <alignment horizontal="center" vertical="center"/>
    </xf>
    <xf numFmtId="0" fontId="10" fillId="19" borderId="1" xfId="0" applyFont="1" applyFill="1" applyBorder="1" applyAlignment="1">
      <alignment vertical="center"/>
    </xf>
    <xf numFmtId="0" fontId="11" fillId="19" borderId="1" xfId="0" applyFont="1" applyFill="1" applyBorder="1" applyAlignment="1">
      <alignment vertical="center"/>
    </xf>
    <xf numFmtId="0" fontId="16" fillId="19" borderId="1" xfId="0" applyFont="1" applyFill="1" applyBorder="1" applyAlignment="1">
      <alignment vertical="center"/>
    </xf>
    <xf numFmtId="0" fontId="0" fillId="19" borderId="1" xfId="0" applyFill="1" applyBorder="1" applyAlignment="1">
      <alignment vertical="center" wrapText="1"/>
    </xf>
    <xf numFmtId="42" fontId="16" fillId="19" borderId="1" xfId="0" applyNumberFormat="1" applyFont="1" applyFill="1" applyBorder="1" applyAlignment="1" applyProtection="1">
      <alignment vertical="center"/>
      <protection locked="0"/>
    </xf>
    <xf numFmtId="0" fontId="0" fillId="2" borderId="40" xfId="0" applyFill="1" applyBorder="1" applyAlignment="1">
      <alignment vertical="center"/>
    </xf>
    <xf numFmtId="0" fontId="0" fillId="2" borderId="41" xfId="0" applyFill="1" applyBorder="1" applyAlignment="1">
      <alignment vertical="center"/>
    </xf>
    <xf numFmtId="42" fontId="14" fillId="0" borderId="1" xfId="4" applyFont="1" applyBorder="1" applyAlignment="1" applyProtection="1">
      <alignment horizontal="center" vertical="center"/>
      <protection locked="0"/>
    </xf>
    <xf numFmtId="42" fontId="14" fillId="0" borderId="1" xfId="4" applyFont="1" applyBorder="1" applyAlignment="1">
      <alignment horizontal="center" vertical="center" wrapText="1"/>
    </xf>
    <xf numFmtId="0" fontId="0" fillId="0" borderId="15"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2" borderId="54" xfId="0" applyFill="1" applyBorder="1" applyAlignment="1">
      <alignment vertical="center"/>
    </xf>
    <xf numFmtId="42" fontId="0" fillId="2" borderId="1" xfId="0" applyNumberFormat="1" applyFont="1" applyFill="1" applyBorder="1" applyAlignment="1">
      <alignment horizontal="center" vertical="center"/>
    </xf>
    <xf numFmtId="42" fontId="0" fillId="2" borderId="1" xfId="0" applyNumberFormat="1" applyFill="1" applyBorder="1" applyAlignment="1">
      <alignment vertical="center" wrapText="1"/>
    </xf>
    <xf numFmtId="42" fontId="0" fillId="0" borderId="1" xfId="0" applyNumberFormat="1" applyFont="1" applyBorder="1" applyAlignment="1">
      <alignment horizontal="center" vertical="center"/>
    </xf>
    <xf numFmtId="42" fontId="0" fillId="0" borderId="1" xfId="0" applyNumberFormat="1" applyBorder="1" applyAlignment="1">
      <alignment vertical="center" wrapText="1"/>
    </xf>
    <xf numFmtId="167" fontId="19" fillId="2" borderId="21" xfId="0" applyNumberFormat="1" applyFont="1" applyFill="1" applyBorder="1" applyAlignment="1">
      <alignment horizontal="center"/>
    </xf>
    <xf numFmtId="167" fontId="19" fillId="2" borderId="43" xfId="0" applyNumberFormat="1" applyFont="1" applyFill="1" applyBorder="1" applyAlignment="1">
      <alignment horizontal="center"/>
    </xf>
    <xf numFmtId="167" fontId="19" fillId="2" borderId="44" xfId="0" applyNumberFormat="1" applyFont="1" applyFill="1" applyBorder="1" applyAlignment="1">
      <alignment horizontal="center"/>
    </xf>
    <xf numFmtId="0" fontId="28" fillId="9" borderId="47"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28" fillId="9" borderId="8" xfId="0" applyFont="1" applyFill="1" applyBorder="1" applyAlignment="1">
      <alignment horizontal="center" vertical="center" wrapText="1"/>
    </xf>
    <xf numFmtId="0" fontId="28" fillId="9" borderId="10" xfId="0" applyFont="1" applyFill="1" applyBorder="1" applyAlignment="1">
      <alignment horizontal="center" vertical="center" wrapText="1"/>
    </xf>
    <xf numFmtId="167" fontId="27" fillId="5" borderId="21" xfId="0" applyNumberFormat="1" applyFont="1" applyFill="1" applyBorder="1" applyAlignment="1">
      <alignment horizontal="center"/>
    </xf>
    <xf numFmtId="167" fontId="27" fillId="5" borderId="43" xfId="0" applyNumberFormat="1" applyFont="1" applyFill="1" applyBorder="1" applyAlignment="1">
      <alignment horizontal="center"/>
    </xf>
    <xf numFmtId="167" fontId="27" fillId="5" borderId="44" xfId="0" applyNumberFormat="1" applyFont="1" applyFill="1" applyBorder="1" applyAlignment="1">
      <alignment horizontal="center"/>
    </xf>
    <xf numFmtId="0" fontId="16" fillId="3" borderId="3"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7" xfId="0" applyFont="1" applyFill="1" applyBorder="1" applyAlignment="1">
      <alignment horizontal="center" vertical="center" wrapText="1"/>
    </xf>
    <xf numFmtId="167" fontId="23" fillId="3" borderId="21" xfId="3" applyNumberFormat="1" applyFont="1" applyFill="1" applyBorder="1" applyAlignment="1">
      <alignment horizontal="center"/>
    </xf>
    <xf numFmtId="167" fontId="23" fillId="3" borderId="43" xfId="3" applyNumberFormat="1" applyFont="1" applyFill="1" applyBorder="1" applyAlignment="1">
      <alignment horizontal="center"/>
    </xf>
    <xf numFmtId="0" fontId="16" fillId="2" borderId="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24" fillId="3" borderId="3"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2" xfId="0" applyFont="1" applyFill="1" applyBorder="1" applyAlignment="1">
      <alignment horizontal="center" vertical="center" wrapText="1"/>
    </xf>
    <xf numFmtId="1" fontId="0" fillId="3" borderId="11" xfId="0" applyNumberFormat="1" applyFont="1" applyFill="1" applyBorder="1" applyAlignment="1">
      <alignment horizontal="center" vertical="center" wrapText="1"/>
    </xf>
    <xf numFmtId="1" fontId="0" fillId="3" borderId="12" xfId="0" applyNumberFormat="1" applyFont="1" applyFill="1" applyBorder="1" applyAlignment="1">
      <alignment horizontal="center" vertical="center" wrapText="1"/>
    </xf>
    <xf numFmtId="1" fontId="0" fillId="3" borderId="13" xfId="0" applyNumberFormat="1"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11" xfId="0" applyFont="1" applyFill="1" applyBorder="1" applyAlignment="1">
      <alignment horizontal="center" vertical="center"/>
    </xf>
    <xf numFmtId="167" fontId="0" fillId="2" borderId="34" xfId="0" applyNumberFormat="1" applyFont="1" applyFill="1" applyBorder="1" applyAlignment="1">
      <alignment horizontal="center" vertical="center" wrapText="1"/>
    </xf>
    <xf numFmtId="0" fontId="0" fillId="2" borderId="34" xfId="0" applyFont="1" applyFill="1" applyBorder="1" applyAlignment="1">
      <alignment horizontal="center" vertical="center" wrapText="1"/>
    </xf>
    <xf numFmtId="167" fontId="0" fillId="3" borderId="37" xfId="0" applyNumberFormat="1" applyFont="1" applyFill="1" applyBorder="1" applyAlignment="1">
      <alignment horizontal="center" vertical="center"/>
    </xf>
    <xf numFmtId="0" fontId="0" fillId="3" borderId="34" xfId="0" applyFont="1" applyFill="1" applyBorder="1" applyAlignment="1">
      <alignment horizontal="center" vertical="center"/>
    </xf>
    <xf numFmtId="0" fontId="0" fillId="3" borderId="25" xfId="0" applyFont="1" applyFill="1" applyBorder="1" applyAlignment="1">
      <alignment horizontal="center" vertical="center"/>
    </xf>
    <xf numFmtId="2" fontId="28" fillId="6" borderId="5" xfId="0" applyNumberFormat="1" applyFont="1" applyFill="1" applyBorder="1" applyAlignment="1">
      <alignment horizontal="center" vertical="center" wrapText="1"/>
    </xf>
    <xf numFmtId="2" fontId="28" fillId="6" borderId="4" xfId="0" applyNumberFormat="1" applyFont="1" applyFill="1" applyBorder="1" applyAlignment="1">
      <alignment horizontal="center" vertical="center" wrapText="1"/>
    </xf>
    <xf numFmtId="2" fontId="28" fillId="7" borderId="32" xfId="0" applyNumberFormat="1" applyFont="1" applyFill="1" applyBorder="1" applyAlignment="1">
      <alignment horizontal="center" vertical="center" wrapText="1"/>
    </xf>
    <xf numFmtId="2" fontId="28" fillId="7" borderId="7" xfId="0" applyNumberFormat="1" applyFont="1" applyFill="1" applyBorder="1" applyAlignment="1">
      <alignment horizontal="center" vertical="center" wrapText="1"/>
    </xf>
    <xf numFmtId="2" fontId="28" fillId="6" borderId="26" xfId="0" applyNumberFormat="1" applyFont="1" applyFill="1" applyBorder="1" applyAlignment="1">
      <alignment horizontal="center" vertical="center" wrapText="1"/>
    </xf>
    <xf numFmtId="2" fontId="28" fillId="6" borderId="17" xfId="0" applyNumberFormat="1" applyFont="1" applyFill="1" applyBorder="1" applyAlignment="1">
      <alignment horizontal="center" vertical="center" wrapText="1"/>
    </xf>
    <xf numFmtId="0" fontId="28" fillId="10" borderId="24" xfId="0" applyFont="1" applyFill="1" applyBorder="1" applyAlignment="1">
      <alignment horizontal="center" vertical="center" wrapText="1"/>
    </xf>
    <xf numFmtId="0" fontId="28" fillId="10" borderId="22" xfId="0" applyFont="1" applyFill="1" applyBorder="1" applyAlignment="1">
      <alignment horizontal="center" vertical="center" wrapText="1"/>
    </xf>
    <xf numFmtId="0" fontId="28" fillId="10" borderId="42" xfId="0" applyFont="1" applyFill="1" applyBorder="1" applyAlignment="1">
      <alignment horizontal="center" vertical="center" wrapText="1"/>
    </xf>
    <xf numFmtId="167" fontId="0" fillId="3" borderId="37" xfId="0" applyNumberFormat="1"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25" xfId="0" applyFont="1" applyFill="1" applyBorder="1" applyAlignment="1">
      <alignment horizontal="center" vertical="center" wrapText="1"/>
    </xf>
    <xf numFmtId="167" fontId="0" fillId="2" borderId="37" xfId="0" applyNumberFormat="1" applyFont="1" applyFill="1" applyBorder="1" applyAlignment="1">
      <alignment horizontal="center" vertical="center" wrapText="1"/>
    </xf>
    <xf numFmtId="0" fontId="0" fillId="2" borderId="25" xfId="0" applyFont="1" applyFill="1" applyBorder="1" applyAlignment="1">
      <alignment horizontal="center" vertical="center" wrapText="1"/>
    </xf>
    <xf numFmtId="168" fontId="28" fillId="10" borderId="24" xfId="1" applyNumberFormat="1" applyFont="1" applyFill="1" applyBorder="1" applyAlignment="1">
      <alignment horizontal="center" vertical="center" wrapText="1"/>
    </xf>
    <xf numFmtId="168" fontId="28" fillId="10" borderId="22" xfId="1" applyNumberFormat="1" applyFont="1" applyFill="1" applyBorder="1" applyAlignment="1">
      <alignment horizontal="center" vertical="center" wrapText="1"/>
    </xf>
    <xf numFmtId="168" fontId="28" fillId="10" borderId="42" xfId="1" applyNumberFormat="1" applyFont="1" applyFill="1" applyBorder="1" applyAlignment="1">
      <alignment horizontal="center" vertical="center" wrapText="1"/>
    </xf>
    <xf numFmtId="168" fontId="14" fillId="2" borderId="37" xfId="1" applyNumberFormat="1" applyFont="1" applyFill="1" applyBorder="1" applyAlignment="1">
      <alignment horizontal="center" vertical="center" wrapText="1"/>
    </xf>
    <xf numFmtId="168" fontId="14" fillId="2" borderId="34" xfId="1" applyNumberFormat="1" applyFont="1" applyFill="1" applyBorder="1" applyAlignment="1">
      <alignment horizontal="center" vertical="center" wrapText="1"/>
    </xf>
    <xf numFmtId="168" fontId="14" fillId="2" borderId="25" xfId="1" applyNumberFormat="1" applyFont="1" applyFill="1" applyBorder="1" applyAlignment="1">
      <alignment horizontal="center" vertical="center" wrapText="1"/>
    </xf>
    <xf numFmtId="2" fontId="28" fillId="8" borderId="19" xfId="0" applyNumberFormat="1" applyFont="1" applyFill="1" applyBorder="1" applyAlignment="1">
      <alignment horizontal="center" vertical="center" wrapText="1"/>
    </xf>
    <xf numFmtId="2" fontId="28" fillId="8" borderId="18" xfId="0" applyNumberFormat="1" applyFont="1" applyFill="1" applyBorder="1" applyAlignment="1">
      <alignment horizontal="center" vertical="center" wrapText="1"/>
    </xf>
    <xf numFmtId="2" fontId="28" fillId="8" borderId="5" xfId="0" applyNumberFormat="1" applyFont="1" applyFill="1" applyBorder="1" applyAlignment="1">
      <alignment horizontal="center" vertical="center" wrapText="1"/>
    </xf>
    <xf numFmtId="2" fontId="28" fillId="8" borderId="4" xfId="0" applyNumberFormat="1" applyFont="1" applyFill="1" applyBorder="1" applyAlignment="1">
      <alignment horizontal="center" vertical="center" wrapText="1"/>
    </xf>
    <xf numFmtId="167" fontId="39" fillId="8" borderId="21" xfId="3" applyNumberFormat="1" applyFont="1" applyFill="1" applyBorder="1" applyAlignment="1">
      <alignment horizontal="center"/>
    </xf>
    <xf numFmtId="167" fontId="39" fillId="8" borderId="43" xfId="3" applyNumberFormat="1" applyFont="1" applyFill="1" applyBorder="1" applyAlignment="1">
      <alignment horizontal="center"/>
    </xf>
    <xf numFmtId="167" fontId="23" fillId="3" borderId="45" xfId="3" applyNumberFormat="1" applyFont="1" applyFill="1" applyBorder="1" applyAlignment="1">
      <alignment horizontal="center"/>
    </xf>
    <xf numFmtId="167" fontId="23" fillId="3" borderId="46" xfId="3" applyNumberFormat="1" applyFont="1" applyFill="1" applyBorder="1" applyAlignment="1">
      <alignment horizontal="center"/>
    </xf>
    <xf numFmtId="168" fontId="14" fillId="3" borderId="37" xfId="1" applyNumberFormat="1" applyFont="1" applyFill="1" applyBorder="1" applyAlignment="1">
      <alignment horizontal="center" vertical="center"/>
    </xf>
    <xf numFmtId="168" fontId="14" fillId="3" borderId="34" xfId="1" applyNumberFormat="1" applyFont="1" applyFill="1" applyBorder="1" applyAlignment="1">
      <alignment horizontal="center" vertical="center"/>
    </xf>
    <xf numFmtId="168" fontId="14" fillId="3" borderId="25" xfId="1" applyNumberFormat="1" applyFont="1" applyFill="1" applyBorder="1" applyAlignment="1">
      <alignment horizontal="center" vertical="center"/>
    </xf>
    <xf numFmtId="2" fontId="28" fillId="6" borderId="32" xfId="0" applyNumberFormat="1" applyFont="1" applyFill="1" applyBorder="1" applyAlignment="1">
      <alignment horizontal="center" vertical="center" wrapText="1"/>
    </xf>
    <xf numFmtId="2" fontId="28" fillId="6" borderId="28" xfId="0" applyNumberFormat="1" applyFont="1" applyFill="1" applyBorder="1" applyAlignment="1">
      <alignment horizontal="center" vertical="center" wrapText="1"/>
    </xf>
    <xf numFmtId="2" fontId="28" fillId="6" borderId="38" xfId="0" applyNumberFormat="1" applyFont="1" applyFill="1" applyBorder="1" applyAlignment="1">
      <alignment horizontal="center" vertical="center" wrapText="1"/>
    </xf>
    <xf numFmtId="0" fontId="38" fillId="2" borderId="0" xfId="0" applyFont="1" applyFill="1" applyAlignment="1">
      <alignment horizontal="center" wrapText="1"/>
    </xf>
    <xf numFmtId="168" fontId="14" fillId="3" borderId="37" xfId="1" applyNumberFormat="1" applyFont="1" applyFill="1" applyBorder="1" applyAlignment="1">
      <alignment horizontal="center" vertical="center" wrapText="1"/>
    </xf>
    <xf numFmtId="168" fontId="14" fillId="3" borderId="34" xfId="1" applyNumberFormat="1" applyFont="1" applyFill="1" applyBorder="1" applyAlignment="1">
      <alignment horizontal="center" vertical="center" wrapText="1"/>
    </xf>
    <xf numFmtId="168" fontId="14" fillId="3" borderId="25" xfId="1" applyNumberFormat="1" applyFont="1" applyFill="1" applyBorder="1" applyAlignment="1">
      <alignment horizontal="center" vertical="center" wrapText="1"/>
    </xf>
    <xf numFmtId="2" fontId="28" fillId="7" borderId="28" xfId="0" applyNumberFormat="1" applyFont="1" applyFill="1" applyBorder="1" applyAlignment="1">
      <alignment horizontal="center" vertical="center" wrapText="1"/>
    </xf>
    <xf numFmtId="2" fontId="28" fillId="7" borderId="31" xfId="0" applyNumberFormat="1" applyFont="1" applyFill="1" applyBorder="1" applyAlignment="1">
      <alignment horizontal="center" vertical="center" wrapText="1"/>
    </xf>
    <xf numFmtId="2" fontId="28" fillId="7" borderId="5" xfId="0" applyNumberFormat="1" applyFont="1" applyFill="1" applyBorder="1" applyAlignment="1">
      <alignment horizontal="center" vertical="center" wrapText="1"/>
    </xf>
    <xf numFmtId="2" fontId="28" fillId="7" borderId="2" xfId="0" applyNumberFormat="1" applyFont="1" applyFill="1" applyBorder="1" applyAlignment="1">
      <alignment horizontal="center" vertical="center" wrapText="1"/>
    </xf>
    <xf numFmtId="2" fontId="28" fillId="7" borderId="26" xfId="0" applyNumberFormat="1" applyFont="1" applyFill="1" applyBorder="1" applyAlignment="1">
      <alignment horizontal="center" vertical="center" wrapText="1"/>
    </xf>
    <xf numFmtId="2" fontId="28" fillId="7" borderId="13" xfId="0" applyNumberFormat="1" applyFont="1" applyFill="1" applyBorder="1" applyAlignment="1">
      <alignment horizontal="center" vertical="center" wrapText="1"/>
    </xf>
    <xf numFmtId="2" fontId="28" fillId="8" borderId="26" xfId="0" applyNumberFormat="1" applyFont="1" applyFill="1" applyBorder="1" applyAlignment="1">
      <alignment horizontal="center" vertical="center" wrapText="1"/>
    </xf>
    <xf numFmtId="2" fontId="28" fillId="8" borderId="17" xfId="0" applyNumberFormat="1" applyFont="1" applyFill="1" applyBorder="1" applyAlignment="1">
      <alignment horizontal="center" vertical="center" wrapText="1"/>
    </xf>
    <xf numFmtId="2" fontId="28" fillId="8" borderId="32" xfId="0" applyNumberFormat="1" applyFont="1" applyFill="1" applyBorder="1" applyAlignment="1">
      <alignment horizontal="center" vertical="center" wrapText="1"/>
    </xf>
    <xf numFmtId="167" fontId="39" fillId="7" borderId="21" xfId="3" applyNumberFormat="1" applyFont="1" applyFill="1" applyBorder="1" applyAlignment="1">
      <alignment horizontal="center"/>
    </xf>
    <xf numFmtId="167" fontId="39" fillId="7" borderId="43" xfId="3" applyNumberFormat="1" applyFont="1" applyFill="1" applyBorder="1" applyAlignment="1">
      <alignment horizontal="center"/>
    </xf>
    <xf numFmtId="167" fontId="39" fillId="7" borderId="44" xfId="3" applyNumberFormat="1" applyFont="1" applyFill="1" applyBorder="1" applyAlignment="1">
      <alignment horizontal="center"/>
    </xf>
    <xf numFmtId="167" fontId="39" fillId="6" borderId="21" xfId="3" applyNumberFormat="1" applyFont="1" applyFill="1" applyBorder="1" applyAlignment="1">
      <alignment horizontal="center"/>
    </xf>
    <xf numFmtId="167" fontId="39" fillId="6" borderId="43" xfId="3" applyNumberFormat="1" applyFont="1" applyFill="1" applyBorder="1" applyAlignment="1">
      <alignment horizontal="center"/>
    </xf>
    <xf numFmtId="167" fontId="39" fillId="6" borderId="44" xfId="3" applyNumberFormat="1" applyFont="1" applyFill="1" applyBorder="1" applyAlignment="1">
      <alignment horizontal="center"/>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12" xfId="0" applyFont="1" applyBorder="1" applyAlignment="1">
      <alignment horizontal="justify" vertical="center" wrapText="1"/>
    </xf>
    <xf numFmtId="0" fontId="29"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18" fillId="0" borderId="32" xfId="0" applyFont="1" applyBorder="1" applyAlignment="1">
      <alignment horizontal="center" vertical="center" wrapText="1"/>
    </xf>
    <xf numFmtId="0" fontId="31" fillId="13" borderId="1" xfId="0" applyFont="1" applyFill="1" applyBorder="1" applyAlignment="1">
      <alignment horizontal="center" vertical="center" wrapText="1"/>
    </xf>
    <xf numFmtId="0" fontId="40" fillId="19" borderId="9" xfId="0" applyFont="1" applyFill="1" applyBorder="1" applyAlignment="1">
      <alignment horizontal="center" vertical="center" wrapText="1"/>
    </xf>
    <xf numFmtId="0" fontId="41" fillId="19" borderId="39" xfId="0" applyFont="1" applyFill="1" applyBorder="1" applyAlignment="1">
      <alignment vertical="center" wrapText="1"/>
    </xf>
    <xf numFmtId="0" fontId="9" fillId="19" borderId="1" xfId="0" applyFont="1" applyFill="1" applyBorder="1" applyAlignment="1">
      <alignment horizontal="center" vertical="center" wrapText="1"/>
    </xf>
    <xf numFmtId="0" fontId="18" fillId="19" borderId="1" xfId="0" applyFont="1" applyFill="1" applyBorder="1" applyAlignment="1">
      <alignment vertical="center" wrapText="1"/>
    </xf>
    <xf numFmtId="0" fontId="0" fillId="2" borderId="9" xfId="0" applyFill="1"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wrapText="1"/>
    </xf>
    <xf numFmtId="0" fontId="0" fillId="0" borderId="50" xfId="0" applyBorder="1" applyAlignment="1">
      <alignment horizontal="center" vertical="center" wrapText="1"/>
    </xf>
    <xf numFmtId="0" fontId="0" fillId="0" borderId="36" xfId="0" applyBorder="1" applyAlignment="1">
      <alignment horizontal="center" vertical="center" wrapText="1"/>
    </xf>
    <xf numFmtId="0" fontId="0" fillId="2" borderId="27" xfId="0" applyFill="1" applyBorder="1" applyAlignment="1">
      <alignment vertical="center"/>
    </xf>
    <xf numFmtId="0" fontId="0" fillId="0" borderId="0" xfId="0" applyAlignment="1">
      <alignment vertical="center"/>
    </xf>
    <xf numFmtId="0" fontId="0" fillId="0" borderId="51" xfId="0" applyBorder="1" applyAlignment="1">
      <alignment vertical="center"/>
    </xf>
    <xf numFmtId="0" fontId="0" fillId="0" borderId="27" xfId="0" applyBorder="1" applyAlignment="1">
      <alignment horizontal="left" vertical="center" wrapText="1"/>
    </xf>
    <xf numFmtId="0" fontId="0" fillId="0" borderId="0" xfId="0" applyAlignment="1">
      <alignment horizontal="left" vertical="center" wrapText="1"/>
    </xf>
    <xf numFmtId="0" fontId="0" fillId="0" borderId="51" xfId="0" applyBorder="1" applyAlignment="1">
      <alignment horizontal="left" vertical="center" wrapText="1"/>
    </xf>
    <xf numFmtId="0" fontId="0" fillId="0" borderId="27" xfId="0" applyBorder="1" applyAlignment="1">
      <alignment vertical="center" wrapText="1"/>
    </xf>
    <xf numFmtId="0" fontId="0" fillId="0" borderId="0" xfId="0" applyAlignment="1">
      <alignment vertical="center" wrapText="1"/>
    </xf>
    <xf numFmtId="0" fontId="0" fillId="0" borderId="51" xfId="0" applyBorder="1" applyAlignment="1">
      <alignment vertical="center" wrapText="1"/>
    </xf>
    <xf numFmtId="0" fontId="0" fillId="0" borderId="27" xfId="0" applyBorder="1" applyAlignment="1">
      <alignment horizontal="center" vertical="center" wrapText="1"/>
    </xf>
    <xf numFmtId="0" fontId="0" fillId="0" borderId="51"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2" borderId="53" xfId="0" applyFill="1" applyBorder="1" applyAlignment="1">
      <alignment vertical="center" wrapText="1"/>
    </xf>
    <xf numFmtId="0" fontId="0" fillId="0" borderId="54" xfId="0" applyBorder="1" applyAlignment="1">
      <alignment wrapText="1"/>
    </xf>
    <xf numFmtId="0" fontId="0" fillId="0" borderId="55" xfId="0" applyBorder="1" applyAlignment="1">
      <alignment wrapText="1"/>
    </xf>
    <xf numFmtId="0" fontId="0" fillId="0" borderId="56" xfId="0" applyBorder="1" applyAlignment="1">
      <alignment wrapText="1"/>
    </xf>
    <xf numFmtId="0" fontId="0" fillId="0" borderId="0" xfId="0" applyBorder="1" applyAlignment="1">
      <alignment wrapText="1"/>
    </xf>
    <xf numFmtId="0" fontId="0" fillId="0" borderId="57" xfId="0" applyBorder="1" applyAlignment="1">
      <alignment wrapText="1"/>
    </xf>
    <xf numFmtId="0" fontId="0" fillId="0" borderId="45" xfId="0" applyBorder="1" applyAlignment="1">
      <alignment wrapText="1"/>
    </xf>
    <xf numFmtId="0" fontId="0" fillId="0" borderId="46" xfId="0" applyBorder="1" applyAlignment="1">
      <alignment wrapText="1"/>
    </xf>
    <xf numFmtId="0" fontId="0" fillId="0" borderId="52" xfId="0" applyBorder="1" applyAlignment="1">
      <alignment wrapText="1"/>
    </xf>
    <xf numFmtId="0" fontId="11" fillId="19" borderId="39" xfId="0" applyFont="1" applyFill="1" applyBorder="1" applyAlignment="1">
      <alignment horizontal="center" vertical="center" wrapText="1"/>
    </xf>
    <xf numFmtId="0" fontId="0" fillId="0" borderId="35" xfId="0" applyBorder="1" applyAlignment="1">
      <alignment horizontal="center" vertical="center" wrapText="1"/>
    </xf>
    <xf numFmtId="0" fontId="11" fillId="19" borderId="18" xfId="0" applyFont="1" applyFill="1" applyBorder="1" applyAlignment="1">
      <alignment horizontal="center" vertical="center" wrapText="1"/>
    </xf>
    <xf numFmtId="0" fontId="13" fillId="19" borderId="50" xfId="0" applyFont="1" applyFill="1" applyBorder="1" applyAlignment="1">
      <alignment horizontal="center" vertical="center" wrapText="1"/>
    </xf>
    <xf numFmtId="0" fontId="0" fillId="0" borderId="36" xfId="0" applyBorder="1" applyAlignment="1">
      <alignment vertical="center" wrapText="1"/>
    </xf>
    <xf numFmtId="0" fontId="11" fillId="19" borderId="9" xfId="0" applyFont="1" applyFill="1" applyBorder="1" applyAlignment="1">
      <alignment horizontal="center" vertical="center" wrapText="1"/>
    </xf>
    <xf numFmtId="0" fontId="0" fillId="0" borderId="35" xfId="0" applyBorder="1" applyAlignment="1">
      <alignment vertical="center" wrapText="1"/>
    </xf>
    <xf numFmtId="42" fontId="40" fillId="19" borderId="9" xfId="0" applyNumberFormat="1" applyFont="1" applyFill="1" applyBorder="1" applyAlignment="1">
      <alignment horizontal="center" vertical="center" wrapText="1"/>
    </xf>
    <xf numFmtId="0" fontId="40" fillId="19" borderId="39" xfId="0" applyFont="1" applyFill="1" applyBorder="1" applyAlignment="1">
      <alignment horizontal="center" vertical="center" wrapText="1"/>
    </xf>
    <xf numFmtId="0" fontId="40" fillId="19" borderId="35" xfId="0" applyFont="1" applyFill="1" applyBorder="1" applyAlignment="1">
      <alignment horizontal="center" vertical="center" wrapText="1"/>
    </xf>
    <xf numFmtId="0" fontId="0" fillId="19" borderId="39" xfId="0" applyFont="1" applyFill="1" applyBorder="1" applyAlignment="1">
      <alignment horizontal="center" vertical="center" wrapText="1"/>
    </xf>
    <xf numFmtId="0" fontId="11" fillId="19" borderId="1" xfId="0" applyFont="1" applyFill="1" applyBorder="1" applyAlignment="1">
      <alignment horizontal="center" vertical="center"/>
    </xf>
    <xf numFmtId="0" fontId="43" fillId="19" borderId="1" xfId="0" applyFont="1" applyFill="1" applyBorder="1" applyAlignment="1">
      <alignment horizontal="center" vertical="center" wrapText="1"/>
    </xf>
    <xf numFmtId="0" fontId="18" fillId="16" borderId="14" xfId="6" applyFont="1" applyFill="1" applyBorder="1" applyAlignment="1">
      <alignment horizontal="center" vertical="center"/>
    </xf>
    <xf numFmtId="0" fontId="18" fillId="16" borderId="33" xfId="6" applyFont="1" applyFill="1" applyBorder="1" applyAlignment="1">
      <alignment horizontal="center" vertical="center"/>
    </xf>
    <xf numFmtId="0" fontId="18" fillId="16" borderId="48" xfId="6" applyFont="1" applyFill="1" applyBorder="1" applyAlignment="1">
      <alignment horizontal="center" vertical="center"/>
    </xf>
    <xf numFmtId="0" fontId="20" fillId="16" borderId="6" xfId="0" applyFont="1" applyFill="1" applyBorder="1" applyAlignment="1">
      <alignment horizontal="center" vertical="center" wrapText="1"/>
    </xf>
    <xf numFmtId="0" fontId="20" fillId="16" borderId="32" xfId="0" applyFont="1" applyFill="1" applyBorder="1" applyAlignment="1">
      <alignment horizontal="center" vertical="center" wrapText="1"/>
    </xf>
    <xf numFmtId="0" fontId="20" fillId="16" borderId="7" xfId="0" applyFont="1" applyFill="1" applyBorder="1" applyAlignment="1">
      <alignment horizontal="center" vertical="center" wrapText="1"/>
    </xf>
    <xf numFmtId="0" fontId="18" fillId="16" borderId="6" xfId="6" applyFont="1" applyFill="1" applyBorder="1" applyAlignment="1">
      <alignment horizontal="center" vertical="center"/>
    </xf>
    <xf numFmtId="0" fontId="18" fillId="16" borderId="32" xfId="6" applyFont="1" applyFill="1" applyBorder="1" applyAlignment="1">
      <alignment horizontal="center" vertical="center"/>
    </xf>
    <xf numFmtId="0" fontId="18" fillId="16" borderId="7" xfId="6" applyFont="1" applyFill="1" applyBorder="1" applyAlignment="1">
      <alignment horizontal="center" vertical="center"/>
    </xf>
    <xf numFmtId="0" fontId="18" fillId="16" borderId="37" xfId="6" applyFont="1" applyFill="1" applyBorder="1" applyAlignment="1">
      <alignment horizontal="center" vertical="center"/>
    </xf>
    <xf numFmtId="0" fontId="18" fillId="16" borderId="34" xfId="6" applyFont="1" applyFill="1" applyBorder="1" applyAlignment="1">
      <alignment horizontal="center" vertical="center"/>
    </xf>
    <xf numFmtId="0" fontId="18" fillId="16" borderId="25" xfId="6" applyFont="1" applyFill="1" applyBorder="1" applyAlignment="1">
      <alignment horizontal="center" vertical="center"/>
    </xf>
    <xf numFmtId="0" fontId="18" fillId="15" borderId="14" xfId="6" applyFont="1" applyFill="1" applyBorder="1" applyAlignment="1" applyProtection="1">
      <alignment horizontal="center" vertical="center"/>
    </xf>
    <xf numFmtId="0" fontId="18" fillId="15" borderId="33" xfId="6" applyFont="1" applyFill="1" applyBorder="1" applyAlignment="1" applyProtection="1">
      <alignment horizontal="center" vertical="center"/>
    </xf>
    <xf numFmtId="0" fontId="16" fillId="15" borderId="6" xfId="6" applyFont="1" applyFill="1" applyBorder="1" applyAlignment="1" applyProtection="1">
      <alignment horizontal="center" vertical="center" wrapText="1"/>
    </xf>
    <xf numFmtId="0" fontId="16" fillId="15" borderId="32" xfId="6" applyFont="1" applyFill="1" applyBorder="1" applyAlignment="1" applyProtection="1">
      <alignment horizontal="center" vertical="center" wrapText="1"/>
    </xf>
    <xf numFmtId="1" fontId="18" fillId="15" borderId="3" xfId="3" applyNumberFormat="1" applyFont="1" applyFill="1" applyBorder="1" applyAlignment="1">
      <alignment horizontal="center" vertical="center" wrapText="1"/>
    </xf>
    <xf numFmtId="1" fontId="18" fillId="15" borderId="1" xfId="3" applyNumberFormat="1" applyFont="1" applyFill="1" applyBorder="1" applyAlignment="1">
      <alignment horizontal="center" vertical="center" wrapText="1"/>
    </xf>
    <xf numFmtId="1" fontId="18" fillId="15" borderId="4" xfId="3" applyNumberFormat="1" applyFont="1" applyFill="1" applyBorder="1" applyAlignment="1">
      <alignment horizontal="center" vertical="center" wrapText="1"/>
    </xf>
    <xf numFmtId="0" fontId="18" fillId="15" borderId="47" xfId="6" applyFont="1" applyFill="1" applyBorder="1" applyAlignment="1">
      <alignment horizontal="center" vertical="center"/>
    </xf>
    <xf numFmtId="0" fontId="18" fillId="15" borderId="30" xfId="6" applyFont="1" applyFill="1" applyBorder="1" applyAlignment="1">
      <alignment horizontal="center" vertical="center"/>
    </xf>
    <xf numFmtId="0" fontId="18" fillId="15" borderId="38" xfId="6" applyFont="1" applyFill="1" applyBorder="1" applyAlignment="1">
      <alignment horizontal="center" vertical="center"/>
    </xf>
    <xf numFmtId="0" fontId="18" fillId="15" borderId="12" xfId="6" applyFont="1" applyFill="1" applyBorder="1" applyAlignment="1" applyProtection="1">
      <alignment horizontal="center" vertical="center"/>
    </xf>
    <xf numFmtId="0" fontId="18" fillId="15" borderId="17" xfId="6" applyFont="1" applyFill="1" applyBorder="1" applyAlignment="1" applyProtection="1">
      <alignment horizontal="center" vertical="center"/>
    </xf>
    <xf numFmtId="0" fontId="16" fillId="15" borderId="1" xfId="6" applyFont="1" applyFill="1" applyBorder="1" applyAlignment="1" applyProtection="1">
      <alignment horizontal="center" vertical="center" wrapText="1"/>
    </xf>
    <xf numFmtId="0" fontId="16" fillId="15" borderId="4" xfId="6" applyFont="1" applyFill="1" applyBorder="1" applyAlignment="1" applyProtection="1">
      <alignment horizontal="center" vertical="center" wrapText="1"/>
    </xf>
    <xf numFmtId="0" fontId="18" fillId="15" borderId="48" xfId="6" applyFont="1" applyFill="1" applyBorder="1" applyAlignment="1" applyProtection="1">
      <alignment horizontal="center" vertical="center"/>
    </xf>
    <xf numFmtId="0" fontId="16" fillId="15" borderId="7" xfId="6" applyFont="1" applyFill="1" applyBorder="1" applyAlignment="1" applyProtection="1">
      <alignment horizontal="center" vertical="center" wrapText="1"/>
    </xf>
    <xf numFmtId="1" fontId="18" fillId="15" borderId="2" xfId="3" applyNumberFormat="1" applyFont="1" applyFill="1" applyBorder="1" applyAlignment="1">
      <alignment horizontal="center" vertical="center" wrapText="1"/>
    </xf>
    <xf numFmtId="0" fontId="18" fillId="15" borderId="31" xfId="6" applyFont="1" applyFill="1" applyBorder="1" applyAlignment="1">
      <alignment horizontal="center" vertical="center"/>
    </xf>
  </cellXfs>
  <cellStyles count="8">
    <cellStyle name="Millares" xfId="1" builtinId="3"/>
    <cellStyle name="Millares 2" xfId="2" xr:uid="{00000000-0005-0000-0000-000003000000}"/>
    <cellStyle name="Moneda" xfId="3" builtinId="4"/>
    <cellStyle name="Moneda [0]" xfId="4" builtinId="7"/>
    <cellStyle name="Moneda 2" xfId="5" xr:uid="{00000000-0005-0000-0000-000004000000}"/>
    <cellStyle name="Normal" xfId="0" builtinId="0"/>
    <cellStyle name="Normal 2" xfId="6" xr:uid="{00000000-0005-0000-0000-000006000000}"/>
    <cellStyle name="Porcentaje" xfId="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1499" name="Picture 4">
          <a:extLst>
            <a:ext uri="{FF2B5EF4-FFF2-40B4-BE49-F238E27FC236}">
              <a16:creationId xmlns:a16="http://schemas.microsoft.com/office/drawing/2014/main" id="{389F74DD-5B39-48A5-8B74-548C064B32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62</xdr:row>
      <xdr:rowOff>41015</xdr:rowOff>
    </xdr:from>
    <xdr:to>
      <xdr:col>8</xdr:col>
      <xdr:colOff>106896</xdr:colOff>
      <xdr:row>79</xdr:row>
      <xdr:rowOff>179151</xdr:rowOff>
    </xdr:to>
    <xdr:sp macro="" textlink="">
      <xdr:nvSpPr>
        <xdr:cNvPr id="3" name="2 CuadroTexto">
          <a:extLst>
            <a:ext uri="{FF2B5EF4-FFF2-40B4-BE49-F238E27FC236}">
              <a16:creationId xmlns:a16="http://schemas.microsoft.com/office/drawing/2014/main" id="{A1649DDC-AD8E-4714-84B9-893459B53E5A}"/>
            </a:ext>
          </a:extLst>
        </xdr:cNvPr>
        <xdr:cNvSpPr txBox="1"/>
      </xdr:nvSpPr>
      <xdr:spPr>
        <a:xfrm>
          <a:off x="735107" y="40386194"/>
          <a:ext cx="7596828" cy="3387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180975</xdr:rowOff>
    </xdr:from>
    <xdr:to>
      <xdr:col>3</xdr:col>
      <xdr:colOff>1409700</xdr:colOff>
      <xdr:row>5</xdr:row>
      <xdr:rowOff>104775</xdr:rowOff>
    </xdr:to>
    <xdr:pic>
      <xdr:nvPicPr>
        <xdr:cNvPr id="2523" name="Picture 4">
          <a:extLst>
            <a:ext uri="{FF2B5EF4-FFF2-40B4-BE49-F238E27FC236}">
              <a16:creationId xmlns:a16="http://schemas.microsoft.com/office/drawing/2014/main" id="{7F8F314B-0E2C-4552-9D85-C3A49063D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71475"/>
          <a:ext cx="2209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398103</xdr:colOff>
      <xdr:row>63</xdr:row>
      <xdr:rowOff>41015</xdr:rowOff>
    </xdr:from>
    <xdr:to>
      <xdr:col>8</xdr:col>
      <xdr:colOff>106896</xdr:colOff>
      <xdr:row>80</xdr:row>
      <xdr:rowOff>179151</xdr:rowOff>
    </xdr:to>
    <xdr:sp macro="" textlink="">
      <xdr:nvSpPr>
        <xdr:cNvPr id="3" name="2 CuadroTexto">
          <a:extLst>
            <a:ext uri="{FF2B5EF4-FFF2-40B4-BE49-F238E27FC236}">
              <a16:creationId xmlns:a16="http://schemas.microsoft.com/office/drawing/2014/main" id="{83105083-4CD1-4AC9-A5E8-D704F40054C4}"/>
            </a:ext>
          </a:extLst>
        </xdr:cNvPr>
        <xdr:cNvSpPr txBox="1"/>
      </xdr:nvSpPr>
      <xdr:spPr>
        <a:xfrm>
          <a:off x="737828" y="40350815"/>
          <a:ext cx="7585943" cy="3379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400"/>
            </a:lnSpc>
          </a:pPr>
          <a:r>
            <a:rPr lang="es-CO" sz="1200" b="1"/>
            <a:t>ANÁLISIS ESTUDIO DE MERCADO:</a:t>
          </a:r>
        </a:p>
        <a:p>
          <a:pPr>
            <a:lnSpc>
              <a:spcPts val="1400"/>
            </a:lnSpc>
          </a:pPr>
          <a:endParaRPr lang="es-CO" sz="1200" b="1"/>
        </a:p>
        <a:p>
          <a:pPr lvl="0">
            <a:lnSpc>
              <a:spcPts val="1400"/>
            </a:lnSpc>
          </a:pPr>
          <a:r>
            <a:rPr lang="es-CO" sz="1200">
              <a:solidFill>
                <a:schemeClr val="dk1"/>
              </a:solidFill>
              <a:latin typeface="+mn-lt"/>
              <a:ea typeface="+mn-ea"/>
              <a:cs typeface="+mn-cs"/>
            </a:rPr>
            <a:t>1. Para determinar el valor de estudio de mercado se eliminó al proponente más alto debido a que su oferta se encontraba un 45% aprox. por encima de las otras ofertas.</a:t>
          </a:r>
        </a:p>
        <a:p>
          <a:pPr lvl="0">
            <a:lnSpc>
              <a:spcPts val="1400"/>
            </a:lnSpc>
          </a:pPr>
          <a:endParaRPr lang="es-CO" sz="1200">
            <a:solidFill>
              <a:schemeClr val="dk1"/>
            </a:solidFill>
            <a:latin typeface="+mn-lt"/>
            <a:ea typeface="+mn-ea"/>
            <a:cs typeface="+mn-cs"/>
          </a:endParaRPr>
        </a:p>
        <a:p>
          <a:pPr lvl="0">
            <a:lnSpc>
              <a:spcPts val="1400"/>
            </a:lnSpc>
          </a:pPr>
          <a:r>
            <a:rPr lang="es-CO" sz="1200">
              <a:solidFill>
                <a:schemeClr val="dk1"/>
              </a:solidFill>
              <a:latin typeface="+mn-lt"/>
              <a:ea typeface="+mn-ea"/>
              <a:cs typeface="+mn-cs"/>
            </a:rPr>
            <a:t>2. Para determinar el presupuesto se tomó el promedio entre las ofertas presentadas por los proponentes B</a:t>
          </a:r>
          <a:r>
            <a:rPr lang="es-CO" sz="1200" baseline="0">
              <a:solidFill>
                <a:schemeClr val="dk1"/>
              </a:solidFill>
              <a:latin typeface="+mn-lt"/>
              <a:ea typeface="+mn-ea"/>
              <a:cs typeface="+mn-cs"/>
            </a:rPr>
            <a:t> y C</a:t>
          </a:r>
          <a:endParaRPr lang="es-CO" sz="1200">
            <a:solidFill>
              <a:schemeClr val="dk1"/>
            </a:solidFill>
            <a:latin typeface="+mn-lt"/>
            <a:ea typeface="+mn-ea"/>
            <a:cs typeface="+mn-cs"/>
          </a:endParaRPr>
        </a:p>
        <a:p>
          <a:pPr lvl="0">
            <a:lnSpc>
              <a:spcPts val="1400"/>
            </a:lnSpc>
          </a:pPr>
          <a:endParaRPr lang="es-CO"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3. En el evento de comunicaciones se eliminó</a:t>
          </a:r>
          <a:r>
            <a:rPr lang="es-CO" sz="1100" baseline="0">
              <a:solidFill>
                <a:schemeClr val="dk1"/>
              </a:solidFill>
              <a:latin typeface="+mn-lt"/>
              <a:ea typeface="+mn-ea"/>
              <a:cs typeface="+mn-cs"/>
            </a:rPr>
            <a:t> el ítem de  streaming y  grabación en  video, toda vez que estos servicios se adquieren a través del proceso  de transmisión de eventos </a:t>
          </a:r>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dk1"/>
              </a:solidFill>
              <a:latin typeface="+mn-lt"/>
              <a:ea typeface="+mn-ea"/>
              <a:cs typeface="+mn-cs"/>
            </a:rPr>
            <a:t>4.Los eventos de</a:t>
          </a:r>
          <a:r>
            <a:rPr lang="es-CO" sz="1100" baseline="0">
              <a:solidFill>
                <a:schemeClr val="dk1"/>
              </a:solidFill>
              <a:latin typeface="+mn-lt"/>
              <a:ea typeface="+mn-ea"/>
              <a:cs typeface="+mn-cs"/>
            </a:rPr>
            <a:t> la oficina de comunicaciones a contratar a través de este proceso, según el resultado del estudio de mercado </a:t>
          </a:r>
          <a:r>
            <a:rPr lang="es-CO" sz="1100">
              <a:solidFill>
                <a:schemeClr val="dk1"/>
              </a:solidFill>
              <a:latin typeface="+mn-lt"/>
              <a:ea typeface="+mn-ea"/>
              <a:cs typeface="+mn-cs"/>
            </a:rPr>
            <a:t>corresponden a la suma de: $ 10.568.760.</a:t>
          </a:r>
          <a:endParaRPr lang="es-CO"/>
        </a:p>
        <a:p>
          <a:pPr marL="0" marR="0" lvl="0" indent="0" defTabSz="914400" eaLnBrk="1" fontAlgn="auto" latinLnBrk="0" hangingPunct="1">
            <a:lnSpc>
              <a:spcPct val="1000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5. En los eventos de la Dirección de Evaluación se eliminó el evento  "Reuniones de planeación - Dirección de Evaluación 2014" por solicitud de la Dirección de Evaluación.</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baseline="0">
              <a:solidFill>
                <a:schemeClr val="dk1"/>
              </a:solidFill>
              <a:latin typeface="+mn-lt"/>
              <a:ea typeface="+mn-ea"/>
              <a:cs typeface="+mn-cs"/>
            </a:rPr>
            <a:t>6. Los eventos de la Dirección de Evaluación a contratar a través de este proceso según el resultado del estudio de mercado corresponden a la suma de  $152.947.624</a:t>
          </a:r>
        </a:p>
        <a:p>
          <a:pPr marL="0" marR="0" lvl="0" indent="0" defTabSz="914400" eaLnBrk="1" fontAlgn="auto" latinLnBrk="0" hangingPunct="1">
            <a:lnSpc>
              <a:spcPts val="1200"/>
            </a:lnSpc>
            <a:spcBef>
              <a:spcPts val="0"/>
            </a:spcBef>
            <a:spcAft>
              <a:spcPts val="0"/>
            </a:spcAft>
            <a:buClrTx/>
            <a:buSzTx/>
            <a:buFontTx/>
            <a:buNone/>
            <a:tabLst/>
            <a:defRPr/>
          </a:pPr>
          <a:endParaRPr lang="es-CO" sz="1100" baseline="0">
            <a:solidFill>
              <a:schemeClr val="dk1"/>
            </a:solidFill>
            <a:latin typeface="+mn-lt"/>
            <a:ea typeface="+mn-ea"/>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lang="es-CO" sz="1100" baseline="0">
              <a:solidFill>
                <a:schemeClr val="dk1"/>
              </a:solidFill>
              <a:latin typeface="+mn-lt"/>
              <a:ea typeface="+mn-ea"/>
              <a:cs typeface="+mn-cs"/>
            </a:rPr>
            <a:t>	</a:t>
          </a:r>
          <a:endParaRPr lang="es-CO" sz="1100">
            <a:solidFill>
              <a:schemeClr val="dk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naltrece-my.sharepoint.com/Users/adizquierdo/AppData/Roaming/Microsoft/Excel/plan%20de%20compras%20migrado%2018%20oct%20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Copia%20de%20Plan_de_compras_SEVEN_2011-10-11%20%20ADRIANA%20DIA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naltrece-my.sharepoint.com/2011/erp/migracion/plan%20de%20compras/plan%20de%20compras%20migrado%2018%20oct%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MORA/AppData/Local/Temp/DP_PROCESO_20-4-10664086_111001396_7294457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 val="Hoja1"/>
    </sheetNames>
    <sheetDataSet>
      <sheetData sheetId="0" refreshError="1"/>
      <sheetData sheetId="1" refreshError="1"/>
      <sheetData sheetId="2">
        <row r="2">
          <cell r="D2" t="str">
            <v>SELECCIÓN DIRECTA</v>
          </cell>
        </row>
        <row r="3">
          <cell r="D3" t="str">
            <v>CONVOCATORIA PÚBLICA</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
      <sheetName val="bienes y servicios"/>
      <sheetName val="UNIDAD MEDIDA"/>
      <sheetName val="proyectos"/>
      <sheetName val="centros de costo"/>
      <sheetName val="HOMOLOGACION RUBROS"/>
    </sheetNames>
    <sheetDataSet>
      <sheetData sheetId="0"/>
      <sheetData sheetId="1">
        <row r="3">
          <cell r="F3" t="str">
            <v>PRODUCTO NULO</v>
          </cell>
        </row>
        <row r="4">
          <cell r="F4" t="str">
            <v>MATERIALES PARA CONSTRUCCION</v>
          </cell>
        </row>
        <row r="5">
          <cell r="F5" t="str">
            <v>Piola de Madeja</v>
          </cell>
        </row>
        <row r="6">
          <cell r="F6" t="str">
            <v>CONSUMO</v>
          </cell>
        </row>
        <row r="7">
          <cell r="F7" t="str">
            <v xml:space="preserve">MATERIALES PARA </v>
          </cell>
        </row>
        <row r="8">
          <cell r="F8" t="str">
            <v xml:space="preserve">MATERIALES PARA </v>
          </cell>
        </row>
        <row r="9">
          <cell r="F9" t="str">
            <v>Hilo De Polipropileno</v>
          </cell>
        </row>
        <row r="10">
          <cell r="F10" t="str">
            <v>Rollos De Polipropileno</v>
          </cell>
        </row>
        <row r="11">
          <cell r="F11" t="str">
            <v>Espatulas Plasticas De 3"</v>
          </cell>
        </row>
        <row r="12">
          <cell r="F12" t="str">
            <v>Espatulas Metalicas De 2"</v>
          </cell>
        </row>
        <row r="13">
          <cell r="F13" t="str">
            <v>Espatulas Metalicas De 4"</v>
          </cell>
        </row>
        <row r="14">
          <cell r="F14" t="str">
            <v>Espatulas Metalicas De 5"</v>
          </cell>
        </row>
        <row r="15">
          <cell r="F15" t="str">
            <v>Espatulas Metalicas De 3"</v>
          </cell>
        </row>
        <row r="16">
          <cell r="F16" t="str">
            <v>Cemento Gris</v>
          </cell>
        </row>
        <row r="17">
          <cell r="F17" t="str">
            <v>Arena</v>
          </cell>
        </row>
        <row r="18">
          <cell r="F18" t="str">
            <v>Cemento Blanco</v>
          </cell>
        </row>
        <row r="19">
          <cell r="F19" t="str">
            <v>Arena De Rio</v>
          </cell>
        </row>
        <row r="20">
          <cell r="F20" t="str">
            <v>Estuco Plastico</v>
          </cell>
        </row>
        <row r="21">
          <cell r="F21" t="str">
            <v xml:space="preserve">Guantes Industriales De Caucho No. </v>
          </cell>
        </row>
        <row r="22">
          <cell r="F22" t="str">
            <v>Guantes De Lona Para Acarreo</v>
          </cell>
        </row>
        <row r="23">
          <cell r="F23" t="str">
            <v>Guantes Nitrilo</v>
          </cell>
        </row>
        <row r="24">
          <cell r="F24" t="str">
            <v>Guantes Nitrilo Touch Tuff</v>
          </cell>
        </row>
        <row r="25">
          <cell r="F25" t="str">
            <v>Guantes Neopreno</v>
          </cell>
        </row>
        <row r="26">
          <cell r="F26" t="str">
            <v>Guante En Vaqueta Reforzado</v>
          </cell>
        </row>
        <row r="27">
          <cell r="F27" t="str">
            <v xml:space="preserve">Tornillo Golozo De Una Pulgada </v>
          </cell>
        </row>
        <row r="28">
          <cell r="F28" t="str">
            <v>Abrazadera De 3 1/4</v>
          </cell>
        </row>
        <row r="29">
          <cell r="F29" t="str">
            <v>Tapa Metalica 1 Ventana</v>
          </cell>
        </row>
        <row r="30">
          <cell r="F30" t="str">
            <v>Tapa Plastica De 2 Ventanas</v>
          </cell>
        </row>
        <row r="31">
          <cell r="F31" t="str">
            <v>Brocas De Tugsteno De 1/2</v>
          </cell>
        </row>
        <row r="32">
          <cell r="F32" t="str">
            <v>Brocas De Tugsteno De 3/8 9.5</v>
          </cell>
        </row>
        <row r="33">
          <cell r="F33" t="str">
            <v>Tapa Metalica De 2 Ventanas</v>
          </cell>
        </row>
        <row r="34">
          <cell r="F34" t="str">
            <v>Chazos Plasticos 1/4</v>
          </cell>
        </row>
        <row r="35">
          <cell r="F35" t="str">
            <v xml:space="preserve">Chazos Plasticos De 1/2 (No </v>
          </cell>
        </row>
        <row r="36">
          <cell r="F36" t="str">
            <v>Lija Para Agua No.80 Pliego</v>
          </cell>
        </row>
        <row r="37">
          <cell r="F37" t="str">
            <v>Bisagras De 5 1/2 Angosta</v>
          </cell>
        </row>
        <row r="38">
          <cell r="F38" t="str">
            <v>Bisagras De 2 1/2 Ancha</v>
          </cell>
        </row>
        <row r="39">
          <cell r="F39" t="str">
            <v>Alambre Dulce</v>
          </cell>
        </row>
        <row r="40">
          <cell r="F40" t="str">
            <v>Repuesto Para Lavamanos Grival</v>
          </cell>
        </row>
        <row r="41">
          <cell r="F41" t="str">
            <v>Bisagras De 2 1/2" (No Utilizar)</v>
          </cell>
        </row>
        <row r="42">
          <cell r="F42" t="str">
            <v>Cilindro Toshiba 5610-5620-5832</v>
          </cell>
        </row>
        <row r="43">
          <cell r="F43" t="str">
            <v>Cuchilla Para Cepillo De Carpinteria</v>
          </cell>
        </row>
        <row r="44">
          <cell r="F44" t="str">
            <v xml:space="preserve">Monoelemento Para Maquina De </v>
          </cell>
        </row>
        <row r="45">
          <cell r="F45" t="str">
            <v>Contactor Siemens</v>
          </cell>
        </row>
        <row r="46">
          <cell r="F46" t="str">
            <v>Barra De Soldadura Super Se-613</v>
          </cell>
        </row>
        <row r="47">
          <cell r="F47" t="str">
            <v xml:space="preserve">Margarita Para Maquina De Escribir </v>
          </cell>
        </row>
        <row r="48">
          <cell r="F48" t="str">
            <v>Union Plastica De 3/4</v>
          </cell>
        </row>
        <row r="49">
          <cell r="F49" t="str">
            <v>Mezcladores Para Lavamanos</v>
          </cell>
        </row>
        <row r="50">
          <cell r="F50" t="str">
            <v>Perillas Para Impresora</v>
          </cell>
        </row>
        <row r="51">
          <cell r="F51" t="str">
            <v>Tapa Plastica 1 Ventana</v>
          </cell>
        </row>
        <row r="52">
          <cell r="F52" t="str">
            <v>Pistola Para Manguera</v>
          </cell>
        </row>
        <row r="53">
          <cell r="F53" t="str">
            <v>Manija Sanitaria</v>
          </cell>
        </row>
        <row r="54">
          <cell r="F54" t="str">
            <v xml:space="preserve">Bateria Original Vehiculo Obe 150 </v>
          </cell>
        </row>
        <row r="55">
          <cell r="F55" t="str">
            <v>Manguera Fenix 1/2</v>
          </cell>
        </row>
        <row r="56">
          <cell r="F56" t="str">
            <v>Racov Bronce</v>
          </cell>
        </row>
        <row r="57">
          <cell r="F57" t="str">
            <v>Adaptador 3/4 X 3/8"</v>
          </cell>
        </row>
        <row r="58">
          <cell r="F58" t="str">
            <v>Oring 2-00S</v>
          </cell>
        </row>
        <row r="59">
          <cell r="F59" t="str">
            <v>Cable Duplex 2X18 Centelsa</v>
          </cell>
        </row>
        <row r="60">
          <cell r="F60" t="str">
            <v>Pulsador Timbre S/Poner Ave</v>
          </cell>
        </row>
        <row r="61">
          <cell r="F61" t="str">
            <v>Abrazadera Mic.Pinza</v>
          </cell>
        </row>
        <row r="62">
          <cell r="F62" t="str">
            <v>Bateria Original Vehiculo Obe 150</v>
          </cell>
        </row>
        <row r="63">
          <cell r="F63" t="str">
            <v>Silicona En Spray</v>
          </cell>
        </row>
        <row r="64">
          <cell r="F64" t="str">
            <v>Conector Con Cable Amphenol</v>
          </cell>
        </row>
        <row r="65">
          <cell r="F65" t="str">
            <v>Protector Megatek Para 12 Troncales</v>
          </cell>
        </row>
        <row r="66">
          <cell r="F66" t="str">
            <v xml:space="preserve">Cable Telefonico Nivel 3 De Dos </v>
          </cell>
        </row>
        <row r="67">
          <cell r="F67" t="str">
            <v xml:space="preserve">Cable Telefonico Nivel 3 De 25 </v>
          </cell>
        </row>
        <row r="68">
          <cell r="F68" t="str">
            <v>Regleta De 25 Pares Con Soporte</v>
          </cell>
        </row>
        <row r="69">
          <cell r="F69" t="str">
            <v xml:space="preserve">Regleta De 110 De 100 Pares Con </v>
          </cell>
        </row>
        <row r="70">
          <cell r="F70" t="str">
            <v xml:space="preserve">Tornillo 8 1/2 X 3 1/2 Con Tuerca Y </v>
          </cell>
        </row>
        <row r="71">
          <cell r="F71" t="str">
            <v>Diafragma Completo Royal-Sloam</v>
          </cell>
        </row>
        <row r="72">
          <cell r="F72" t="str">
            <v>Diafragma Gem</v>
          </cell>
        </row>
        <row r="73">
          <cell r="F73" t="str">
            <v>Diafragma Completo Rex-Boy</v>
          </cell>
        </row>
        <row r="74">
          <cell r="F74" t="str">
            <v xml:space="preserve">Acople (Niple) Galvanizado 15 Cms </v>
          </cell>
        </row>
        <row r="75">
          <cell r="F75" t="str">
            <v xml:space="preserve">Empaque Para Fluxometro (No </v>
          </cell>
        </row>
        <row r="76">
          <cell r="F76" t="str">
            <v>Tubo De 1/2"</v>
          </cell>
        </row>
        <row r="77">
          <cell r="F77" t="str">
            <v xml:space="preserve">Valvula De Pie (Con Sus </v>
          </cell>
        </row>
        <row r="78">
          <cell r="F78" t="str">
            <v>Valvula Para Flotador 1 1/4</v>
          </cell>
        </row>
        <row r="79">
          <cell r="F79" t="str">
            <v xml:space="preserve">Bateria Estacionaria 12V Tipo 8D </v>
          </cell>
        </row>
        <row r="80">
          <cell r="F80" t="str">
            <v>Silicona En Barra</v>
          </cell>
        </row>
        <row r="81">
          <cell r="F81" t="str">
            <v>Broca De Tugsteno De 1/4 Por 4"</v>
          </cell>
        </row>
        <row r="82">
          <cell r="F82" t="str">
            <v>Broca De Tugsteno 5/16 X 4"</v>
          </cell>
        </row>
        <row r="83">
          <cell r="F83" t="str">
            <v>Broca De Tugsteno De 3/16</v>
          </cell>
        </row>
        <row r="84">
          <cell r="F84" t="str">
            <v>Broca De Tugsteno De 5/32 Por 3"</v>
          </cell>
        </row>
        <row r="85">
          <cell r="F85" t="str">
            <v xml:space="preserve">Chazo Plastico De 5/16 (Paquete X </v>
          </cell>
        </row>
        <row r="86">
          <cell r="F86" t="str">
            <v xml:space="preserve">Chazo Plastico De 3/8 (Paquete X </v>
          </cell>
        </row>
        <row r="87">
          <cell r="F87" t="str">
            <v>Flexometro De 5 Mts</v>
          </cell>
        </row>
        <row r="88">
          <cell r="F88" t="str">
            <v>Hojas De Segueta</v>
          </cell>
        </row>
        <row r="89">
          <cell r="F89" t="str">
            <v>Soldadura De Estaño</v>
          </cell>
        </row>
        <row r="90">
          <cell r="F90" t="str">
            <v>Tester Pequeño</v>
          </cell>
        </row>
        <row r="91">
          <cell r="F91" t="str">
            <v>Tubo De Halogeno 500W 110V</v>
          </cell>
        </row>
        <row r="92">
          <cell r="F92" t="str">
            <v>Tubos Slim Line De 48W</v>
          </cell>
        </row>
        <row r="93">
          <cell r="F93" t="str">
            <v>Balasto De 2X32 T8</v>
          </cell>
        </row>
        <row r="94">
          <cell r="F94" t="str">
            <v>Cortafrios Aislante De 4 Pulgadas</v>
          </cell>
        </row>
        <row r="95">
          <cell r="F95" t="str">
            <v>Destornillador St (No Utilizar)</v>
          </cell>
        </row>
        <row r="96">
          <cell r="F96" t="str">
            <v>Tiros Hiltin No.1</v>
          </cell>
        </row>
        <row r="97">
          <cell r="F97" t="str">
            <v>Tiros Hiltin No.2</v>
          </cell>
        </row>
        <row r="98">
          <cell r="F98" t="str">
            <v>Tiros Hiltin No.3</v>
          </cell>
        </row>
        <row r="99">
          <cell r="F99" t="str">
            <v>Clavos De 1" Por 3/4 Hiltin</v>
          </cell>
        </row>
        <row r="100">
          <cell r="F100" t="str">
            <v>Pernos De 1/4 Con Tuerca</v>
          </cell>
        </row>
        <row r="101">
          <cell r="F101" t="str">
            <v xml:space="preserve">Pernos De 2 Y 1/2 Millas Con </v>
          </cell>
        </row>
        <row r="102">
          <cell r="F102" t="str">
            <v>Tubos Slim Line De 96W</v>
          </cell>
        </row>
        <row r="103">
          <cell r="F103" t="str">
            <v>Ganzuas</v>
          </cell>
        </row>
        <row r="104">
          <cell r="F104" t="str">
            <v>Remaches</v>
          </cell>
        </row>
        <row r="105">
          <cell r="F105" t="str">
            <v>Remachadora</v>
          </cell>
        </row>
        <row r="106">
          <cell r="F106" t="str">
            <v>Brocas (No Utilizar)</v>
          </cell>
        </row>
        <row r="107">
          <cell r="F107" t="str">
            <v xml:space="preserve">Abrazadera Cremallera De 1/2 </v>
          </cell>
        </row>
        <row r="108">
          <cell r="F108" t="str">
            <v xml:space="preserve">Racor Para Manguera De 1/2 </v>
          </cell>
        </row>
        <row r="109">
          <cell r="F109" t="str">
            <v>Puntilla Con Cabeza De 1/2 Pulgada</v>
          </cell>
        </row>
        <row r="110">
          <cell r="F110" t="str">
            <v>Brocas De 9/64 Pulgadas</v>
          </cell>
        </row>
        <row r="111">
          <cell r="F111" t="str">
            <v xml:space="preserve">Brocas De 1/16 3/8 X 15 Unidades </v>
          </cell>
        </row>
        <row r="112">
          <cell r="F112" t="str">
            <v>Cortafrios Aislante De 6"</v>
          </cell>
        </row>
        <row r="113">
          <cell r="F113" t="str">
            <v>Chazo Plastico De 3/4 (No Utilizar)</v>
          </cell>
        </row>
        <row r="114">
          <cell r="F114" t="str">
            <v>Acoples Para Lavamanos</v>
          </cell>
        </row>
        <row r="115">
          <cell r="F115" t="str">
            <v xml:space="preserve">Bala De Incrustar Bombillo (No </v>
          </cell>
        </row>
        <row r="116">
          <cell r="F116" t="str">
            <v>Cable Para Grabadora Ref.L8-7C</v>
          </cell>
        </row>
        <row r="117">
          <cell r="F117" t="str">
            <v>Acoples Para Microfono Macho</v>
          </cell>
        </row>
        <row r="118">
          <cell r="F118" t="str">
            <v>Soportes Para Microfono</v>
          </cell>
        </row>
        <row r="119">
          <cell r="F119" t="str">
            <v>Portacandado # 4 1/2</v>
          </cell>
        </row>
        <row r="120">
          <cell r="F120" t="str">
            <v>Manija Para Sanitario (No Utilizar)</v>
          </cell>
        </row>
        <row r="121">
          <cell r="F121" t="str">
            <v>Canaleta Plastica De 20X12</v>
          </cell>
        </row>
        <row r="122">
          <cell r="F122" t="str">
            <v>Canaleta Plastica De 30 X12</v>
          </cell>
        </row>
        <row r="123">
          <cell r="F123" t="str">
            <v>Aspiral De 15Mm Paquetex10 Metros</v>
          </cell>
        </row>
        <row r="124">
          <cell r="F124" t="str">
            <v>Aspiral De 9Mm Paquetex10 Metros</v>
          </cell>
        </row>
        <row r="125">
          <cell r="F125" t="str">
            <v>Aspiral De 6Mm Paquete X10 Metros</v>
          </cell>
        </row>
        <row r="126">
          <cell r="F126" t="str">
            <v>Grapas De 5/8-3/4</v>
          </cell>
        </row>
        <row r="127">
          <cell r="F127" t="str">
            <v>Grapas De 1/2</v>
          </cell>
        </row>
        <row r="128">
          <cell r="F128" t="str">
            <v>Tapas Ciegas Octogonal</v>
          </cell>
        </row>
        <row r="129">
          <cell r="F129" t="str">
            <v>Apliques De Brazo Para Bomba</v>
          </cell>
        </row>
        <row r="130">
          <cell r="F130" t="str">
            <v>Balas De Incrustar</v>
          </cell>
        </row>
        <row r="131">
          <cell r="F131" t="str">
            <v>Puntilla De Acero De 1 Pulgada</v>
          </cell>
        </row>
        <row r="132">
          <cell r="F132" t="str">
            <v>Puntilla De Acero De Dos Pulgadas</v>
          </cell>
        </row>
        <row r="133">
          <cell r="F133" t="str">
            <v>Puntilla De Acero De 1 1/2 Pulgada</v>
          </cell>
        </row>
        <row r="134">
          <cell r="F134" t="str">
            <v xml:space="preserve">Cable En Acero De 1/16" </v>
          </cell>
        </row>
        <row r="135">
          <cell r="F135" t="str">
            <v>Bomba Vidrio Opal</v>
          </cell>
        </row>
        <row r="136">
          <cell r="F136" t="str">
            <v>Destornillador Pequeño</v>
          </cell>
        </row>
        <row r="137">
          <cell r="F137" t="str">
            <v>Tubos R.S De 40W (No Utilizar)</v>
          </cell>
        </row>
        <row r="138">
          <cell r="F138" t="str">
            <v>Tubo Fluorescente De 32W</v>
          </cell>
        </row>
        <row r="139">
          <cell r="F139" t="str">
            <v>Tubos T8 32W</v>
          </cell>
        </row>
        <row r="140">
          <cell r="F140" t="str">
            <v>Chazo Plastico 5/16</v>
          </cell>
        </row>
        <row r="141">
          <cell r="F141" t="str">
            <v>Broca 5/16 De Tugsteno</v>
          </cell>
        </row>
        <row r="142">
          <cell r="F142" t="str">
            <v>Broca 5/32 Para Lamina</v>
          </cell>
        </row>
        <row r="143">
          <cell r="F143" t="str">
            <v>Broca 1/8 Para Lamina</v>
          </cell>
        </row>
        <row r="144">
          <cell r="F144" t="str">
            <v>Destornillador De Pala Mediana</v>
          </cell>
        </row>
        <row r="145">
          <cell r="F145" t="str">
            <v xml:space="preserve">Destornillador Electro Recargable </v>
          </cell>
        </row>
        <row r="146">
          <cell r="F146" t="str">
            <v>Ponchadora De Cable Para Rj-45</v>
          </cell>
        </row>
        <row r="147">
          <cell r="F147" t="str">
            <v>Silicona Liquida</v>
          </cell>
        </row>
        <row r="148">
          <cell r="F148" t="str">
            <v xml:space="preserve">Remaches De 1/8 X 5/32 (No </v>
          </cell>
        </row>
        <row r="149">
          <cell r="F149" t="str">
            <v>Tubo Fluorescente Silvania 40W</v>
          </cell>
        </row>
        <row r="150">
          <cell r="F150" t="str">
            <v>Llave Para Lavamanos</v>
          </cell>
        </row>
        <row r="151">
          <cell r="F151" t="str">
            <v xml:space="preserve">Griferia Grival Consta De:Arbol De </v>
          </cell>
        </row>
        <row r="152">
          <cell r="F152" t="str">
            <v>Tapon Hembra Galvanizado 3/8</v>
          </cell>
        </row>
        <row r="153">
          <cell r="F153" t="str">
            <v>Tapon Hembra Galvanizado 1/2</v>
          </cell>
        </row>
        <row r="154">
          <cell r="F154" t="str">
            <v>Tapon Macho Galvanizado 3/8</v>
          </cell>
        </row>
        <row r="155">
          <cell r="F155" t="str">
            <v>Tapon Macho Galvanizado 1/2</v>
          </cell>
        </row>
        <row r="156">
          <cell r="F156" t="str">
            <v>Codo Galvanizado 3/8</v>
          </cell>
        </row>
        <row r="157">
          <cell r="F157" t="str">
            <v>Codo Galvanizado 1/2</v>
          </cell>
        </row>
        <row r="158">
          <cell r="F158" t="str">
            <v xml:space="preserve">Manija Para Descargar Cisterna (No </v>
          </cell>
        </row>
        <row r="159">
          <cell r="F159" t="str">
            <v>Desague Lavamanos</v>
          </cell>
        </row>
        <row r="160">
          <cell r="F160" t="str">
            <v>Desague Lavaplatos</v>
          </cell>
        </row>
        <row r="161">
          <cell r="F161" t="str">
            <v>Broca De Tugsteno 1/4"</v>
          </cell>
        </row>
        <row r="162">
          <cell r="F162" t="str">
            <v>Caladora Pequeña Black And Decker</v>
          </cell>
        </row>
        <row r="163">
          <cell r="F163" t="str">
            <v>Chazo Plastico 1/4" Con Tornillo</v>
          </cell>
        </row>
        <row r="164">
          <cell r="F164" t="str">
            <v>Chazo Plastico De 5/6" Con Tornillo</v>
          </cell>
        </row>
        <row r="165">
          <cell r="F165" t="str">
            <v>Grafito</v>
          </cell>
        </row>
        <row r="166">
          <cell r="F166" t="str">
            <v>Pegante Boxer</v>
          </cell>
        </row>
        <row r="167">
          <cell r="F167" t="str">
            <v>Pernos Con Tuerca Hilti</v>
          </cell>
        </row>
        <row r="168">
          <cell r="F168" t="str">
            <v>Puntilla Para Pistola Hilti</v>
          </cell>
        </row>
        <row r="169">
          <cell r="F169" t="str">
            <v xml:space="preserve">Tiro Para Pistola Dxe72 Hilti </v>
          </cell>
        </row>
        <row r="170">
          <cell r="F170" t="str">
            <v>Tornillo Autoperforante De 1"</v>
          </cell>
        </row>
        <row r="171">
          <cell r="F171" t="str">
            <v>Tubo Circular 22W</v>
          </cell>
        </row>
        <row r="172">
          <cell r="F172" t="str">
            <v>Remaches 1/8 X 1/2"</v>
          </cell>
        </row>
        <row r="173">
          <cell r="F173" t="str">
            <v>Pomada Soldadura De Estaño</v>
          </cell>
        </row>
        <row r="174">
          <cell r="F174" t="str">
            <v>Juego Puntas Para Destornillador</v>
          </cell>
        </row>
        <row r="175">
          <cell r="F175" t="str">
            <v>Soldadura De Estaño 1/32</v>
          </cell>
        </row>
        <row r="176">
          <cell r="F176" t="str">
            <v>Soquet Para Tubo De 32W</v>
          </cell>
        </row>
        <row r="177">
          <cell r="F177" t="str">
            <v>Tubo Doble Sfle 40W Plug</v>
          </cell>
        </row>
        <row r="178">
          <cell r="F178" t="str">
            <v>Remaches 5/32X1"</v>
          </cell>
        </row>
        <row r="179">
          <cell r="F179" t="str">
            <v>Tubo Master Hpi T-Plus 400W</v>
          </cell>
        </row>
        <row r="180">
          <cell r="F180" t="str">
            <v>Puntilla Acero 3/4</v>
          </cell>
        </row>
        <row r="181">
          <cell r="F181" t="str">
            <v>Soporte Metalico Para Televisor</v>
          </cell>
        </row>
        <row r="182">
          <cell r="F182" t="str">
            <v>Sello Grival</v>
          </cell>
        </row>
        <row r="183">
          <cell r="F183" t="str">
            <v>Acople Para Pistola De Agua</v>
          </cell>
        </row>
        <row r="184">
          <cell r="F184" t="str">
            <v>Abrazadera Cremallera 9/16"</v>
          </cell>
        </row>
        <row r="185">
          <cell r="F185" t="str">
            <v>Caja Para Herramientas</v>
          </cell>
        </row>
        <row r="186">
          <cell r="F186" t="str">
            <v>Destornilladores</v>
          </cell>
        </row>
        <row r="187">
          <cell r="F187" t="str">
            <v>Alicate Hombre Solo</v>
          </cell>
        </row>
        <row r="188">
          <cell r="F188" t="str">
            <v>Alicate Electricista</v>
          </cell>
        </row>
        <row r="189">
          <cell r="F189" t="str">
            <v>Cable Para Iniciar Baterias</v>
          </cell>
        </row>
        <row r="190">
          <cell r="F190" t="str">
            <v>Linterna Plastica</v>
          </cell>
        </row>
        <row r="191">
          <cell r="F191" t="str">
            <v>Llave Mixta</v>
          </cell>
        </row>
        <row r="192">
          <cell r="F192" t="str">
            <v>Llave Expansion</v>
          </cell>
        </row>
        <row r="193">
          <cell r="F193" t="str">
            <v>Chaleco Reflectivo</v>
          </cell>
        </row>
        <row r="194">
          <cell r="F194" t="str">
            <v>Cruceta</v>
          </cell>
        </row>
        <row r="195">
          <cell r="F195" t="str">
            <v>Calibrador De Aire</v>
          </cell>
        </row>
        <row r="196">
          <cell r="F196" t="str">
            <v>Pinza De Punta</v>
          </cell>
        </row>
        <row r="197">
          <cell r="F197" t="str">
            <v>Martillo De Uña</v>
          </cell>
        </row>
        <row r="198">
          <cell r="F198" t="str">
            <v>Rachet Extension</v>
          </cell>
        </row>
        <row r="199">
          <cell r="F199" t="str">
            <v xml:space="preserve">Pistola Electrica Grande Para </v>
          </cell>
        </row>
        <row r="200">
          <cell r="F200" t="str">
            <v>Manguera Para Cable De Iluminacion</v>
          </cell>
        </row>
        <row r="201">
          <cell r="F201" t="str">
            <v xml:space="preserve">Pila Para Destornillador Electrico </v>
          </cell>
        </row>
        <row r="202">
          <cell r="F202" t="str">
            <v>Destornillador De Estrella</v>
          </cell>
        </row>
        <row r="203">
          <cell r="F203" t="str">
            <v>Alicate Creset No.8</v>
          </cell>
        </row>
        <row r="204">
          <cell r="F204" t="str">
            <v>Broca De 1/16</v>
          </cell>
        </row>
        <row r="205">
          <cell r="F205" t="str">
            <v>Broca De 3/8</v>
          </cell>
        </row>
        <row r="206">
          <cell r="F206" t="str">
            <v>Tornillo Golozo De Una Pulgada</v>
          </cell>
        </row>
        <row r="207">
          <cell r="F207" t="str">
            <v>Limpiador Electrico Crc</v>
          </cell>
        </row>
        <row r="208">
          <cell r="F208" t="str">
            <v>Marco Para Segueta</v>
          </cell>
        </row>
        <row r="209">
          <cell r="F209" t="str">
            <v xml:space="preserve">Tornillo Aglomerado (Bolsa X 200 </v>
          </cell>
        </row>
        <row r="210">
          <cell r="F210" t="str">
            <v>Broca De Tugsteno 5/32"</v>
          </cell>
        </row>
        <row r="211">
          <cell r="F211" t="str">
            <v>Chazo Expansivo 3/16</v>
          </cell>
        </row>
        <row r="212">
          <cell r="F212" t="str">
            <v>Broca De 1/16 X 3/8</v>
          </cell>
        </row>
        <row r="213">
          <cell r="F213" t="str">
            <v>Chupa Para Vidrio</v>
          </cell>
        </row>
        <row r="214">
          <cell r="F214" t="str">
            <v>Corta Vidrio Punta De Diamante</v>
          </cell>
        </row>
        <row r="215">
          <cell r="F215" t="str">
            <v>Manguera Para Hidrolavadora</v>
          </cell>
        </row>
        <row r="216">
          <cell r="F216" t="str">
            <v>Pernos Para Pistola Hilti 1/14</v>
          </cell>
        </row>
        <row r="217">
          <cell r="F217" t="str">
            <v>Puntilla Para Destornillador Hilti</v>
          </cell>
        </row>
        <row r="218">
          <cell r="F218" t="str">
            <v xml:space="preserve">Soporte Plastico Para Base De </v>
          </cell>
        </row>
        <row r="219">
          <cell r="F219" t="str">
            <v xml:space="preserve">Tiros Para Pistola Hilti Dxe72 (Rojo </v>
          </cell>
        </row>
        <row r="220">
          <cell r="F220" t="str">
            <v>Tornillo Golozo De 4 Pulgadas</v>
          </cell>
        </row>
        <row r="221">
          <cell r="F221" t="str">
            <v>Pinza Para Zuncho</v>
          </cell>
        </row>
        <row r="222">
          <cell r="F222" t="str">
            <v>Pistola Para Silicona</v>
          </cell>
        </row>
        <row r="223">
          <cell r="F223" t="str">
            <v>Manguera Multicolor</v>
          </cell>
        </row>
        <row r="224">
          <cell r="F224" t="str">
            <v>Candado Grande</v>
          </cell>
        </row>
        <row r="225">
          <cell r="F225" t="str">
            <v>Linterna De Pilas</v>
          </cell>
        </row>
        <row r="226">
          <cell r="F226" t="str">
            <v>Bizcocho Para Sanitario</v>
          </cell>
        </row>
        <row r="227">
          <cell r="F227" t="str">
            <v xml:space="preserve">Empaques Para Llave De </v>
          </cell>
        </row>
        <row r="228">
          <cell r="F228" t="str">
            <v>Manguera O Acople Para Sanitario</v>
          </cell>
        </row>
        <row r="229">
          <cell r="F229" t="str">
            <v xml:space="preserve">Chazo De Expansion De 3/8 </v>
          </cell>
        </row>
        <row r="230">
          <cell r="F230" t="str">
            <v xml:space="preserve">Chazo De Expansion De 3/8 X 3 </v>
          </cell>
        </row>
        <row r="231">
          <cell r="F231" t="str">
            <v xml:space="preserve">Empaque O Disco De Caucho Para </v>
          </cell>
        </row>
        <row r="232">
          <cell r="F232" t="str">
            <v>Broca De Tugsteno 1/16 A 3/8"</v>
          </cell>
        </row>
        <row r="233">
          <cell r="F233" t="str">
            <v>Broca De Tugsteno De 1/4"</v>
          </cell>
        </row>
        <row r="234">
          <cell r="F234" t="str">
            <v>Resistencia Haceb Tubular 6"</v>
          </cell>
        </row>
        <row r="235">
          <cell r="F235" t="str">
            <v>Mezclador Griferia Lv</v>
          </cell>
        </row>
        <row r="236">
          <cell r="F236" t="str">
            <v>Lija De Agua N. 100</v>
          </cell>
        </row>
        <row r="237">
          <cell r="F237" t="str">
            <v>Lija De Agua N. 220</v>
          </cell>
        </row>
        <row r="238">
          <cell r="F238" t="str">
            <v>Codo Pvc 1/2"</v>
          </cell>
        </row>
        <row r="239">
          <cell r="F239" t="str">
            <v>Union Pvc De 1/2"</v>
          </cell>
        </row>
        <row r="240">
          <cell r="F240" t="str">
            <v>Tubo Pvc De 3/4</v>
          </cell>
        </row>
        <row r="241">
          <cell r="F241" t="str">
            <v>Codo Pvc 3/4</v>
          </cell>
        </row>
        <row r="242">
          <cell r="F242" t="str">
            <v>Adaptador Macho 1/2 Pvc</v>
          </cell>
        </row>
        <row r="243">
          <cell r="F243" t="str">
            <v>Union Pvc 1/2 (No Utilizar)</v>
          </cell>
        </row>
        <row r="244">
          <cell r="F244" t="str">
            <v>Limpiador Pvc</v>
          </cell>
        </row>
        <row r="245">
          <cell r="F245" t="str">
            <v>Soldadura Pvc</v>
          </cell>
        </row>
        <row r="246">
          <cell r="F246" t="str">
            <v>MATERIALES PARA PLOMERIA</v>
          </cell>
        </row>
        <row r="248">
          <cell r="F248" t="str">
            <v>MATERIALES PARA PLOMERIA</v>
          </cell>
        </row>
        <row r="249">
          <cell r="F249" t="str">
            <v>Griferia Lavamanos</v>
          </cell>
        </row>
        <row r="250">
          <cell r="F250" t="str">
            <v>Soldadura Pvc</v>
          </cell>
        </row>
        <row r="251">
          <cell r="F251" t="str">
            <v>Limpiador Pvc</v>
          </cell>
        </row>
        <row r="252">
          <cell r="F252" t="str">
            <v>MATERIALES PARA INSTALACIONES ELECTRICAS</v>
          </cell>
        </row>
        <row r="254">
          <cell r="F254" t="str">
            <v>Tubo Pvc De 2" X 3 Mts Pavco</v>
          </cell>
        </row>
        <row r="255">
          <cell r="F255" t="str">
            <v>Adaptador Pvc De 2" Pavco</v>
          </cell>
        </row>
        <row r="256">
          <cell r="F256" t="str">
            <v>Codos Pvc De 2" Pavco</v>
          </cell>
        </row>
        <row r="257">
          <cell r="F257" t="str">
            <v xml:space="preserve">MATERIALES PARA </v>
          </cell>
        </row>
        <row r="258">
          <cell r="F258" t="str">
            <v>Cinta Aislante Electrica No. 33</v>
          </cell>
        </row>
        <row r="259">
          <cell r="F259" t="str">
            <v>Tubo Fluorescente Para Sensor</v>
          </cell>
        </row>
        <row r="260">
          <cell r="F260" t="str">
            <v>Bombillo Lectores General Electric</v>
          </cell>
        </row>
        <row r="261">
          <cell r="F261" t="str">
            <v>Fuente De Alimentacion</v>
          </cell>
        </row>
        <row r="262">
          <cell r="F262" t="str">
            <v>Starter Silvania No.S2 (No Utilizar)</v>
          </cell>
        </row>
        <row r="263">
          <cell r="F263" t="str">
            <v>Bombillo Halogenos</v>
          </cell>
        </row>
        <row r="264">
          <cell r="F264" t="str">
            <v xml:space="preserve">Tubos Fluorescentes 500Wx40 (No </v>
          </cell>
        </row>
        <row r="265">
          <cell r="F265" t="str">
            <v>Tacos De 20 Amperios</v>
          </cell>
        </row>
        <row r="266">
          <cell r="F266" t="str">
            <v>Tacos De 50 Amperios</v>
          </cell>
        </row>
        <row r="267">
          <cell r="F267" t="str">
            <v xml:space="preserve">Cable Comunicacion Bocina </v>
          </cell>
        </row>
        <row r="268">
          <cell r="F268" t="str">
            <v>Bombillo A Color De 250W.82V</v>
          </cell>
        </row>
        <row r="269">
          <cell r="F269" t="str">
            <v>Fusible De 250W A 30 Amperios</v>
          </cell>
        </row>
        <row r="270">
          <cell r="F270" t="str">
            <v>Fusible De 250W A 60 Amperios</v>
          </cell>
        </row>
        <row r="271">
          <cell r="F271" t="str">
            <v>Toma Corriente Levinton</v>
          </cell>
        </row>
        <row r="272">
          <cell r="F272" t="str">
            <v>Interruptor Conmutable Sencillo</v>
          </cell>
        </row>
        <row r="273">
          <cell r="F273" t="str">
            <v>Toma Corriente Av Doble Servicio</v>
          </cell>
        </row>
        <row r="274">
          <cell r="F274" t="str">
            <v>Clavija Trifasica</v>
          </cell>
        </row>
        <row r="275">
          <cell r="F275" t="str">
            <v>Interruptor Doble</v>
          </cell>
        </row>
        <row r="276">
          <cell r="F276" t="str">
            <v xml:space="preserve">Toma Corriente Sencillo Formaluz </v>
          </cell>
        </row>
        <row r="277">
          <cell r="F277" t="str">
            <v xml:space="preserve">Toma Corriente Doble Con Polo A </v>
          </cell>
        </row>
        <row r="278">
          <cell r="F278" t="str">
            <v>Toma Corriente Sencillo (No Utilizar)</v>
          </cell>
        </row>
        <row r="279">
          <cell r="F279" t="str">
            <v xml:space="preserve">Toma Corriente Sencillo Con Tapa </v>
          </cell>
        </row>
        <row r="280">
          <cell r="F280" t="str">
            <v>Tubo Circular Fuji 32W</v>
          </cell>
        </row>
        <row r="281">
          <cell r="F281" t="str">
            <v xml:space="preserve">Lampara De 60W Para </v>
          </cell>
        </row>
        <row r="282">
          <cell r="F282" t="str">
            <v>Bombillo De 25 W Color (No Utilizar)</v>
          </cell>
        </row>
        <row r="283">
          <cell r="F283" t="str">
            <v>Cable Para Telefono 4 Metros</v>
          </cell>
        </row>
        <row r="284">
          <cell r="F284" t="str">
            <v>Balasto De 2X40</v>
          </cell>
        </row>
        <row r="285">
          <cell r="F285" t="str">
            <v>Lampara Varta</v>
          </cell>
        </row>
        <row r="286">
          <cell r="F286" t="str">
            <v>Cable De Adbesto No.12</v>
          </cell>
        </row>
        <row r="287">
          <cell r="F287" t="str">
            <v>Fusibles De Botella De 10 Amp</v>
          </cell>
        </row>
        <row r="288">
          <cell r="F288" t="str">
            <v>Fusibles De Botella De 25 Amp</v>
          </cell>
        </row>
        <row r="289">
          <cell r="F289" t="str">
            <v>Fusibles De Botella De 20 Amp</v>
          </cell>
        </row>
        <row r="290">
          <cell r="F290" t="str">
            <v>Fusibles De Botella De 16 Amp</v>
          </cell>
        </row>
        <row r="291">
          <cell r="F291" t="str">
            <v>Fusibles De Botella De 6 Amp</v>
          </cell>
        </row>
        <row r="292">
          <cell r="F292" t="str">
            <v>Fusibles De Botella De 4 Amp</v>
          </cell>
        </row>
        <row r="293">
          <cell r="F293" t="str">
            <v>Fusibles De Botella De 2 Amp</v>
          </cell>
        </row>
        <row r="294">
          <cell r="F294" t="str">
            <v>Fusibles De Canula De 3 Amp</v>
          </cell>
        </row>
        <row r="295">
          <cell r="F295" t="str">
            <v>Fusible De Canula De 5 Amp</v>
          </cell>
        </row>
        <row r="296">
          <cell r="F296" t="str">
            <v>Fusible De Canula De 6 Amp</v>
          </cell>
        </row>
        <row r="297">
          <cell r="F297" t="str">
            <v>Fusibles De Canula De 7 Amp</v>
          </cell>
        </row>
        <row r="298">
          <cell r="F298" t="str">
            <v>Fusibles De Canula De 8 Amp</v>
          </cell>
        </row>
        <row r="299">
          <cell r="F299" t="str">
            <v>Fusibles De Canula De 10 Amp</v>
          </cell>
        </row>
        <row r="300">
          <cell r="F300" t="str">
            <v>Fusibles De Canula De 15 Amp</v>
          </cell>
        </row>
        <row r="301">
          <cell r="F301" t="str">
            <v>Fusibles De Canula De 30 Amp</v>
          </cell>
        </row>
        <row r="302">
          <cell r="F302" t="str">
            <v>Fusibles De Canula De 60 Amp</v>
          </cell>
        </row>
        <row r="303">
          <cell r="F303" t="str">
            <v>Fusibles De Canula De 100 Amp</v>
          </cell>
        </row>
        <row r="304">
          <cell r="F304" t="str">
            <v>Fusibles De Canula De 200 Amp</v>
          </cell>
        </row>
        <row r="305">
          <cell r="F305" t="str">
            <v xml:space="preserve">Interruptor Lampara Multilith - </v>
          </cell>
        </row>
        <row r="306">
          <cell r="F306" t="str">
            <v xml:space="preserve">Interruptor Lamparas Maquinas - </v>
          </cell>
        </row>
        <row r="307">
          <cell r="F307" t="str">
            <v xml:space="preserve">Interruptor Switch Para Maquina </v>
          </cell>
        </row>
        <row r="308">
          <cell r="F308" t="str">
            <v xml:space="preserve">Lampara Halogena Para Quemador </v>
          </cell>
        </row>
        <row r="309">
          <cell r="F309" t="str">
            <v xml:space="preserve">Lampara Halogena Silvania De </v>
          </cell>
        </row>
        <row r="310">
          <cell r="F310" t="str">
            <v xml:space="preserve">Lampara Halogena Silvania De </v>
          </cell>
        </row>
        <row r="311">
          <cell r="F311" t="str">
            <v>Toma Y Clavija De Caucho</v>
          </cell>
        </row>
        <row r="312">
          <cell r="F312" t="str">
            <v>Tapa Ciega 5800</v>
          </cell>
        </row>
        <row r="313">
          <cell r="F313" t="str">
            <v>Contactor Tm9 Amperios Na</v>
          </cell>
        </row>
        <row r="314">
          <cell r="F314" t="str">
            <v>Tubo Fluorescente 40W Luz Dia</v>
          </cell>
        </row>
        <row r="315">
          <cell r="F315" t="str">
            <v xml:space="preserve">Bombillo Dicroico Halogeno 50W </v>
          </cell>
        </row>
        <row r="316">
          <cell r="F316" t="str">
            <v xml:space="preserve">Balasto 2X96W 120V Electrocol (No </v>
          </cell>
        </row>
        <row r="317">
          <cell r="F317" t="str">
            <v xml:space="preserve">Multitoma Supresora De Picos 4 </v>
          </cell>
        </row>
        <row r="318">
          <cell r="F318" t="str">
            <v>Bombillo Halogeno 36V 400W Evd</v>
          </cell>
        </row>
        <row r="319">
          <cell r="F319" t="str">
            <v>Bombillo Halogeno 82 V 360 W Eyb</v>
          </cell>
        </row>
        <row r="320">
          <cell r="F320" t="str">
            <v xml:space="preserve">Bombillos Para Stop De Frenos 12 </v>
          </cell>
        </row>
        <row r="321">
          <cell r="F321" t="str">
            <v>Abrazaderas (220)</v>
          </cell>
        </row>
        <row r="322">
          <cell r="F322" t="str">
            <v>Adaptador P-P 3/8 X 3/8</v>
          </cell>
        </row>
        <row r="323">
          <cell r="F323" t="str">
            <v>Cable De Cobre Thw #8 600V</v>
          </cell>
        </row>
        <row r="324">
          <cell r="F324" t="str">
            <v xml:space="preserve">Cable De Cobre Thw # 8 600V Negro </v>
          </cell>
        </row>
        <row r="325">
          <cell r="F325" t="str">
            <v xml:space="preserve">Cable De Cobre Thw # 8 600V Verde </v>
          </cell>
        </row>
        <row r="326">
          <cell r="F326" t="str">
            <v xml:space="preserve">Taco Industrial De 3X70 Squared </v>
          </cell>
        </row>
        <row r="327">
          <cell r="F327" t="str">
            <v>Caja De Paso Lx 20 X 25 X 10 Cms</v>
          </cell>
        </row>
        <row r="328">
          <cell r="F328" t="str">
            <v xml:space="preserve">Balasto 2 X 96 W 120 V </v>
          </cell>
        </row>
        <row r="329">
          <cell r="F329" t="str">
            <v>Balasto 2 X 48 W 120 V</v>
          </cell>
        </row>
        <row r="330">
          <cell r="F330" t="str">
            <v>Cinta Aislante</v>
          </cell>
        </row>
        <row r="331">
          <cell r="F331" t="str">
            <v xml:space="preserve">Carrete (305 Mts) Cable Utp </v>
          </cell>
        </row>
        <row r="332">
          <cell r="F332" t="str">
            <v>Bombillos</v>
          </cell>
        </row>
        <row r="333">
          <cell r="F333" t="str">
            <v>Bombillo De 150. W A 110 V.</v>
          </cell>
        </row>
        <row r="334">
          <cell r="F334" t="str">
            <v>Cable Encauchetado De 3 X 16</v>
          </cell>
        </row>
        <row r="335">
          <cell r="F335" t="str">
            <v xml:space="preserve">Toma De Sobre Poner De 4 Hilos </v>
          </cell>
        </row>
        <row r="336">
          <cell r="F336" t="str">
            <v>Pila Cuadrada De 9 Vol.</v>
          </cell>
        </row>
        <row r="337">
          <cell r="F337" t="str">
            <v xml:space="preserve">Toma Doble Con Polo A Tierra Con </v>
          </cell>
        </row>
        <row r="338">
          <cell r="F338" t="str">
            <v>Cable Scsi Ii De 50 Pines</v>
          </cell>
        </row>
        <row r="339">
          <cell r="F339" t="str">
            <v>Cable Coaxial Rg59</v>
          </cell>
        </row>
        <row r="340">
          <cell r="F340" t="str">
            <v>Terminal Coaxial De Rosca</v>
          </cell>
        </row>
        <row r="341">
          <cell r="F341" t="str">
            <v>Bobina Para Freno De Ascensor Bov</v>
          </cell>
        </row>
        <row r="342">
          <cell r="F342" t="str">
            <v>Bombillo 20 Wts.</v>
          </cell>
        </row>
        <row r="343">
          <cell r="F343" t="str">
            <v>Cable Encauchetado 3 X 14</v>
          </cell>
        </row>
        <row r="344">
          <cell r="F344" t="str">
            <v>Caja Plastica 5800</v>
          </cell>
        </row>
        <row r="345">
          <cell r="F345" t="str">
            <v>Clavija De Caucho (Macho)</v>
          </cell>
        </row>
        <row r="346">
          <cell r="F346" t="str">
            <v>Toma Hembra (Aerea9 (No Utilizar)</v>
          </cell>
        </row>
        <row r="347">
          <cell r="F347" t="str">
            <v>Cable Paralelo 2 X16</v>
          </cell>
        </row>
        <row r="348">
          <cell r="F348" t="str">
            <v>Interruptores De Timbre</v>
          </cell>
        </row>
        <row r="349">
          <cell r="F349" t="str">
            <v xml:space="preserve">Interruptores Para Bombillo De </v>
          </cell>
        </row>
        <row r="350">
          <cell r="F350" t="str">
            <v xml:space="preserve">Cajas Terminales Para Telefono </v>
          </cell>
        </row>
        <row r="351">
          <cell r="F351" t="str">
            <v>Conectores Rj-11</v>
          </cell>
        </row>
        <row r="352">
          <cell r="F352" t="str">
            <v>Conectores Rj-9</v>
          </cell>
        </row>
        <row r="353">
          <cell r="F353" t="str">
            <v xml:space="preserve">Interruptores Conmutables De 3 </v>
          </cell>
        </row>
        <row r="354">
          <cell r="F354" t="str">
            <v>Bris Telefonico O Puente</v>
          </cell>
        </row>
        <row r="355">
          <cell r="F355" t="str">
            <v xml:space="preserve">Portalamparas En Porcelana Para </v>
          </cell>
        </row>
        <row r="356">
          <cell r="F356" t="str">
            <v>Bombillo Ahorrador De Energia 20W</v>
          </cell>
        </row>
        <row r="357">
          <cell r="F357" t="str">
            <v>Bombillos Proyector Acetatos</v>
          </cell>
        </row>
        <row r="358">
          <cell r="F358" t="str">
            <v xml:space="preserve">Clavija Con Polo A Tierra </v>
          </cell>
        </row>
        <row r="359">
          <cell r="F359" t="str">
            <v>Tubos Rs De 40W</v>
          </cell>
        </row>
        <row r="360">
          <cell r="F360" t="str">
            <v xml:space="preserve">Cable De Monitor De 15 A 15 </v>
          </cell>
        </row>
        <row r="361">
          <cell r="F361" t="str">
            <v>Toma Aerea (No Utilizar)</v>
          </cell>
        </row>
        <row r="362">
          <cell r="F362" t="str">
            <v xml:space="preserve">Lamparas Para Quemador/Insolador </v>
          </cell>
        </row>
        <row r="363">
          <cell r="F363" t="str">
            <v>Cable Encauchetado Para Microfono</v>
          </cell>
        </row>
        <row r="364">
          <cell r="F364" t="str">
            <v>Roseta De Dos Piezas En Loza</v>
          </cell>
        </row>
        <row r="365">
          <cell r="F365" t="str">
            <v>Cable Siliconado #16</v>
          </cell>
        </row>
        <row r="366">
          <cell r="F366" t="str">
            <v>Pila Para Linterna, Tamaño Grande</v>
          </cell>
        </row>
        <row r="367">
          <cell r="F367" t="str">
            <v>Toma Con Polo (No Utilizar)</v>
          </cell>
        </row>
        <row r="368">
          <cell r="F368" t="str">
            <v>Clavija Pata Cerrada</v>
          </cell>
        </row>
        <row r="369">
          <cell r="F369" t="str">
            <v>Toma De 15 Amperios</v>
          </cell>
        </row>
        <row r="370">
          <cell r="F370" t="str">
            <v>Apliques Para Pared</v>
          </cell>
        </row>
        <row r="371">
          <cell r="F371" t="str">
            <v>Balastos De 110 A 12 Voltios</v>
          </cell>
        </row>
        <row r="372">
          <cell r="F372" t="str">
            <v>Sokes Bombillos De 12 Voltios</v>
          </cell>
        </row>
        <row r="373">
          <cell r="F373" t="str">
            <v>Roceta En Pocelana</v>
          </cell>
        </row>
        <row r="374">
          <cell r="F374" t="str">
            <v>Bombillo De 25W</v>
          </cell>
        </row>
        <row r="375">
          <cell r="F375" t="str">
            <v>Portalamparas De Caucho</v>
          </cell>
        </row>
        <row r="376">
          <cell r="F376" t="str">
            <v xml:space="preserve">Fuente De Poder Lampara Halogena </v>
          </cell>
        </row>
        <row r="377">
          <cell r="F377" t="str">
            <v xml:space="preserve">Integrados Electronicos Planta </v>
          </cell>
        </row>
        <row r="378">
          <cell r="F378" t="str">
            <v>Taco Industrial 250 Amp, 240V</v>
          </cell>
        </row>
        <row r="379">
          <cell r="F379" t="str">
            <v>Soket Halogeno 500W</v>
          </cell>
        </row>
        <row r="380">
          <cell r="F380" t="str">
            <v xml:space="preserve">Bombillos Ahorradores De Energia </v>
          </cell>
        </row>
        <row r="381">
          <cell r="F381" t="str">
            <v>Bombillos Tubo Circular De 22W</v>
          </cell>
        </row>
        <row r="382">
          <cell r="F382" t="str">
            <v>Cable Belden 2 Pares</v>
          </cell>
        </row>
        <row r="383">
          <cell r="F383" t="str">
            <v>Cable Belden Nivel 5 4Tp Ref.1583</v>
          </cell>
        </row>
        <row r="384">
          <cell r="F384" t="str">
            <v>Cable Duplex De 2X14</v>
          </cell>
        </row>
        <row r="385">
          <cell r="F385" t="str">
            <v>Cable Resortado Para Telefono</v>
          </cell>
        </row>
        <row r="386">
          <cell r="F386" t="str">
            <v>Cable De Entrada Para Telefono</v>
          </cell>
        </row>
        <row r="387">
          <cell r="F387" t="str">
            <v>Cinta Teflon</v>
          </cell>
        </row>
        <row r="388">
          <cell r="F388" t="str">
            <v>Condensador De 50 Mf</v>
          </cell>
        </row>
        <row r="389">
          <cell r="F389" t="str">
            <v>Arrancadores Paralelos</v>
          </cell>
        </row>
        <row r="390">
          <cell r="F390" t="str">
            <v xml:space="preserve">Breaker De 50 Amp Trifasico </v>
          </cell>
        </row>
        <row r="391">
          <cell r="F391" t="str">
            <v xml:space="preserve">Cable Thw No.8 De Color Negro (No </v>
          </cell>
        </row>
        <row r="392">
          <cell r="F392" t="str">
            <v xml:space="preserve">Cable Thw No.8 Color Verde (No </v>
          </cell>
        </row>
        <row r="393">
          <cell r="F393" t="str">
            <v>Cable Encauchetado 4X10</v>
          </cell>
        </row>
        <row r="394">
          <cell r="F394" t="str">
            <v>Breaker 3X70 Amperios Enchufable</v>
          </cell>
        </row>
        <row r="395">
          <cell r="F395" t="str">
            <v>Breaker De 2X40 Amperios</v>
          </cell>
        </row>
        <row r="396">
          <cell r="F396" t="str">
            <v>Tablero Distribucion 9 Circuitos</v>
          </cell>
        </row>
        <row r="397">
          <cell r="F397" t="str">
            <v>Tablero Distribucion 12 Circuitos</v>
          </cell>
        </row>
        <row r="398">
          <cell r="F398" t="str">
            <v xml:space="preserve">Toma Polo Aislado Nivel Hospitalario </v>
          </cell>
        </row>
        <row r="399">
          <cell r="F399" t="str">
            <v xml:space="preserve">Tublo Fluorescente 2X40W (No </v>
          </cell>
        </row>
        <row r="400">
          <cell r="F400" t="str">
            <v xml:space="preserve">Bombillo Ahorrador De Energia 20W </v>
          </cell>
        </row>
        <row r="401">
          <cell r="F401" t="str">
            <v xml:space="preserve">Clavija Pareja Para Ups De 5Kva 4 </v>
          </cell>
        </row>
        <row r="402">
          <cell r="F402" t="str">
            <v xml:space="preserve">Clavija Hembra Para Ups De 5Kva </v>
          </cell>
        </row>
        <row r="403">
          <cell r="F403" t="str">
            <v>Toma De Incrustar 4X30A</v>
          </cell>
        </row>
        <row r="404">
          <cell r="F404" t="str">
            <v>Cable Paralelo 2X14 Metros</v>
          </cell>
        </row>
        <row r="405">
          <cell r="F405" t="str">
            <v>Soquets Paa Tubo Slim</v>
          </cell>
        </row>
        <row r="406">
          <cell r="F406" t="str">
            <v>Soquets Para Tubo Rs 30</v>
          </cell>
        </row>
        <row r="407">
          <cell r="F407" t="str">
            <v>Bombillo Reflector 110V A 150W</v>
          </cell>
        </row>
        <row r="408">
          <cell r="F408" t="str">
            <v>Cable Telefonico Belden De 4 Pares</v>
          </cell>
        </row>
        <row r="409">
          <cell r="F409" t="str">
            <v>Cable Utp Categoria 5 De 8 Lineas</v>
          </cell>
        </row>
        <row r="410">
          <cell r="F410" t="str">
            <v>Conectores Rj 45</v>
          </cell>
        </row>
        <row r="411">
          <cell r="F411" t="str">
            <v>Balasto 2X32 Electronico</v>
          </cell>
        </row>
        <row r="412">
          <cell r="F412" t="str">
            <v>Interruptor Sencillo Luminex</v>
          </cell>
        </row>
        <row r="413">
          <cell r="F413" t="str">
            <v>Interruptor Para Division En Aluminio</v>
          </cell>
        </row>
        <row r="414">
          <cell r="F414" t="str">
            <v>Starte 20 W (No Utilizar)</v>
          </cell>
        </row>
        <row r="415">
          <cell r="F415" t="str">
            <v>Toma Aerea L630 (No Utilizar)</v>
          </cell>
        </row>
        <row r="416">
          <cell r="F416" t="str">
            <v xml:space="preserve">Pila Para Herramienta Versapack </v>
          </cell>
        </row>
        <row r="417">
          <cell r="F417" t="str">
            <v>Baterias Para Centrales Telefonicas</v>
          </cell>
        </row>
        <row r="418">
          <cell r="F418" t="str">
            <v>Lamparas De Emergencia</v>
          </cell>
        </row>
        <row r="419">
          <cell r="F419" t="str">
            <v xml:space="preserve">Balasto Para Bombillo De 26W A </v>
          </cell>
        </row>
        <row r="420">
          <cell r="F420" t="str">
            <v>Bombillo 12V Halogeno</v>
          </cell>
        </row>
        <row r="421">
          <cell r="F421" t="str">
            <v>Bomba Para Brazo Interperie</v>
          </cell>
        </row>
        <row r="422">
          <cell r="F422" t="str">
            <v>Cable No.4</v>
          </cell>
        </row>
        <row r="423">
          <cell r="F423" t="str">
            <v>Bombillo 26W Plug</v>
          </cell>
        </row>
        <row r="424">
          <cell r="F424" t="str">
            <v>Balastos De 32W</v>
          </cell>
        </row>
        <row r="425">
          <cell r="F425" t="str">
            <v>Cable No.12</v>
          </cell>
        </row>
        <row r="426">
          <cell r="F426" t="str">
            <v xml:space="preserve">Extension Tc4010-50 15 Mts 2X2 </v>
          </cell>
        </row>
        <row r="427">
          <cell r="F427" t="str">
            <v xml:space="preserve">Adaptador(Y) De 1/4 Monofasica A </v>
          </cell>
        </row>
        <row r="428">
          <cell r="F428" t="str">
            <v>Adaptador (Y) Rca Estereo 1/4</v>
          </cell>
        </row>
        <row r="429">
          <cell r="F429" t="str">
            <v>Plug 1/4 Puntada Dorada</v>
          </cell>
        </row>
        <row r="430">
          <cell r="F430" t="str">
            <v xml:space="preserve">Cable Belden Coaxial R659 </v>
          </cell>
        </row>
        <row r="431">
          <cell r="F431" t="str">
            <v>Antena Multibanda Aerea Lpscr</v>
          </cell>
        </row>
        <row r="432">
          <cell r="F432" t="str">
            <v>Terminales Para Rg59</v>
          </cell>
        </row>
        <row r="433">
          <cell r="F433" t="str">
            <v xml:space="preserve">Amplificador De Antena Truep Spick </v>
          </cell>
        </row>
        <row r="434">
          <cell r="F434" t="str">
            <v xml:space="preserve">Pila Para Control Remoto Camioneta </v>
          </cell>
        </row>
        <row r="435">
          <cell r="F435" t="str">
            <v>Integrados Generadores De Tono</v>
          </cell>
        </row>
        <row r="436">
          <cell r="F436" t="str">
            <v>Integrados Regulador</v>
          </cell>
        </row>
        <row r="437">
          <cell r="F437" t="str">
            <v xml:space="preserve">Integrados 12 Dc Alimentador De </v>
          </cell>
        </row>
        <row r="438">
          <cell r="F438" t="str">
            <v>Integrados Generador De Tono</v>
          </cell>
        </row>
        <row r="439">
          <cell r="F439" t="str">
            <v xml:space="preserve">Integrados Enrutadores Para Tarjeta </v>
          </cell>
        </row>
        <row r="440">
          <cell r="F440" t="str">
            <v>Cable Encauchetado 2X16</v>
          </cell>
        </row>
        <row r="441">
          <cell r="F441" t="str">
            <v>Cable Microfono Monofonico</v>
          </cell>
        </row>
        <row r="442">
          <cell r="F442" t="str">
            <v>Terminal Para Microfono</v>
          </cell>
        </row>
        <row r="443">
          <cell r="F443" t="str">
            <v xml:space="preserve">Pila Sony Lr-23A (Para Control </v>
          </cell>
        </row>
        <row r="444">
          <cell r="F444" t="str">
            <v>Timbre</v>
          </cell>
        </row>
        <row r="445">
          <cell r="F445" t="str">
            <v>Bombillo De 60W</v>
          </cell>
        </row>
        <row r="446">
          <cell r="F446" t="str">
            <v xml:space="preserve">Bombillo Halogeno 12W 60 W Para </v>
          </cell>
        </row>
        <row r="447">
          <cell r="F447" t="str">
            <v>Cable Duplex 2 X 16</v>
          </cell>
        </row>
        <row r="448">
          <cell r="F448" t="str">
            <v>Pila Para Telefono Inhalambrico</v>
          </cell>
        </row>
        <row r="449">
          <cell r="F449" t="str">
            <v>Clavija 110V En Caucho</v>
          </cell>
        </row>
        <row r="450">
          <cell r="F450" t="str">
            <v>Resistencia Haceb 220 V.</v>
          </cell>
        </row>
        <row r="451">
          <cell r="F451" t="str">
            <v>Cable Para Video Beam Apc</v>
          </cell>
        </row>
        <row r="452">
          <cell r="F452" t="str">
            <v>Bombillo Ahorrador 20W</v>
          </cell>
        </row>
        <row r="453">
          <cell r="F453" t="str">
            <v>Bombillo 42W Ek 300</v>
          </cell>
        </row>
        <row r="454">
          <cell r="F454" t="str">
            <v xml:space="preserve">Bombillo Ahorrador Dicrodico 11-9W </v>
          </cell>
        </row>
        <row r="455">
          <cell r="F455" t="str">
            <v>Socket Para Bombillo Dicrodico</v>
          </cell>
        </row>
        <row r="456">
          <cell r="F456" t="str">
            <v>Troquel Para Toma Corriente</v>
          </cell>
        </row>
        <row r="457">
          <cell r="F457" t="str">
            <v xml:space="preserve">Toma Corriente Doble Con Polo A </v>
          </cell>
        </row>
        <row r="458">
          <cell r="F458" t="str">
            <v>Cable Encauchetado 3X12</v>
          </cell>
        </row>
        <row r="459">
          <cell r="F459" t="str">
            <v xml:space="preserve">Aplique Ap-04 Inclinado De Pared </v>
          </cell>
        </row>
        <row r="460">
          <cell r="F460" t="str">
            <v xml:space="preserve">Bala Optimus 1X26 S/Poner Color </v>
          </cell>
        </row>
        <row r="461">
          <cell r="F461" t="str">
            <v>Lampara Tipo Riel</v>
          </cell>
        </row>
        <row r="462">
          <cell r="F462" t="str">
            <v xml:space="preserve">Optimus Multif.16 Cel Especular </v>
          </cell>
        </row>
        <row r="463">
          <cell r="F463" t="str">
            <v xml:space="preserve">Optimus Multifuncional 30*120 </v>
          </cell>
        </row>
        <row r="464">
          <cell r="F464" t="str">
            <v>Tapa Troquel 12 Cms Negro</v>
          </cell>
        </row>
        <row r="465">
          <cell r="F465" t="str">
            <v>Interruptor Sencillo Aereo</v>
          </cell>
        </row>
        <row r="466">
          <cell r="F466" t="str">
            <v xml:space="preserve">Lamina De Cobre 1/8 De 50 Cm X 2 </v>
          </cell>
        </row>
        <row r="467">
          <cell r="F467" t="str">
            <v>Breaker Trifasico 125 Amp.</v>
          </cell>
        </row>
        <row r="468">
          <cell r="F468" t="str">
            <v>Balasto De 4X32</v>
          </cell>
        </row>
        <row r="469">
          <cell r="F469" t="str">
            <v>Sokets Para Bombillo Dicroica</v>
          </cell>
        </row>
        <row r="470">
          <cell r="F470" t="str">
            <v xml:space="preserve">Adaptador 110 V Para Antena Rf </v>
          </cell>
        </row>
        <row r="471">
          <cell r="F471" t="str">
            <v>Aplique Ap04-1X20 Blanco</v>
          </cell>
        </row>
        <row r="472">
          <cell r="F472" t="str">
            <v>Aplique Tortuga</v>
          </cell>
        </row>
        <row r="473">
          <cell r="F473" t="str">
            <v xml:space="preserve">Campana Policarbonato 22" Con </v>
          </cell>
        </row>
        <row r="474">
          <cell r="F474" t="str">
            <v xml:space="preserve">Chasis Bala Optimus S/Poner </v>
          </cell>
        </row>
        <row r="475">
          <cell r="F475" t="str">
            <v xml:space="preserve">Optimus 60X60-3X17W-12 Celdas </v>
          </cell>
        </row>
        <row r="476">
          <cell r="F476" t="str">
            <v xml:space="preserve">Optimus Multifuncional 1X32W </v>
          </cell>
        </row>
        <row r="477">
          <cell r="F477" t="str">
            <v xml:space="preserve">Optimus Multifuncional 30*120 </v>
          </cell>
        </row>
        <row r="478">
          <cell r="F478" t="str">
            <v xml:space="preserve">Optimus Multifuncional 60*60 </v>
          </cell>
        </row>
        <row r="479">
          <cell r="F479" t="str">
            <v>Instalacion De 100 Bombillos</v>
          </cell>
        </row>
        <row r="480">
          <cell r="F480" t="str">
            <v xml:space="preserve">Cable Con Terminacion En Conector </v>
          </cell>
        </row>
        <row r="481">
          <cell r="F481" t="str">
            <v xml:space="preserve">Extension Usb De 5 Metros Con </v>
          </cell>
        </row>
        <row r="482">
          <cell r="F482" t="str">
            <v>Cable Usm 1.8 Mrs</v>
          </cell>
        </row>
        <row r="483">
          <cell r="F483" t="str">
            <v>Manguera Luminosa Canadiense</v>
          </cell>
        </row>
        <row r="484">
          <cell r="F484" t="str">
            <v xml:space="preserve">Cinta Aislante Color </v>
          </cell>
        </row>
        <row r="485">
          <cell r="F485" t="str">
            <v xml:space="preserve">Fuentes De Poder (Dell Optiplex Gx </v>
          </cell>
        </row>
        <row r="486">
          <cell r="F486" t="str">
            <v xml:space="preserve">Fuentes De Poder Para (Hp </v>
          </cell>
        </row>
        <row r="487">
          <cell r="F487" t="str">
            <v xml:space="preserve">Baterias Para Radio De </v>
          </cell>
        </row>
        <row r="488">
          <cell r="F488" t="str">
            <v>Balasto De 2*54W</v>
          </cell>
        </row>
        <row r="489">
          <cell r="F489" t="str">
            <v>Tubo Fluorescente De 54W</v>
          </cell>
        </row>
        <row r="490">
          <cell r="F490" t="str">
            <v>Tubo Fluorescente De 20W</v>
          </cell>
        </row>
        <row r="491">
          <cell r="F491" t="str">
            <v>Bombillo En Forma De U De 13W</v>
          </cell>
        </row>
        <row r="492">
          <cell r="F492" t="str">
            <v xml:space="preserve">Extension Vga Video Beam M-M 10 </v>
          </cell>
        </row>
        <row r="493">
          <cell r="F493" t="str">
            <v>Rejilla 4X3 Metalica</v>
          </cell>
        </row>
        <row r="494">
          <cell r="F494" t="str">
            <v>Conectores Rj 45.</v>
          </cell>
        </row>
        <row r="495">
          <cell r="F495" t="str">
            <v>MATERIALES PARA INSTALACIONES DE GAS</v>
          </cell>
        </row>
        <row r="497">
          <cell r="F497" t="str">
            <v xml:space="preserve">MATERIALES PARA </v>
          </cell>
        </row>
        <row r="499">
          <cell r="F499" t="str">
            <v>FINANCIEROS</v>
          </cell>
        </row>
        <row r="500">
          <cell r="F500" t="str">
            <v>MATERIALES PARA IMPERMEABILIZACION</v>
          </cell>
        </row>
        <row r="502">
          <cell r="F502" t="str">
            <v xml:space="preserve">MATERIALES PARA </v>
          </cell>
        </row>
        <row r="503">
          <cell r="F503" t="str">
            <v>ORNAMENTACION, ACABADOS Y DECORACION</v>
          </cell>
        </row>
        <row r="505">
          <cell r="F505" t="str">
            <v xml:space="preserve">ORNAMENTACION, ACABADOS Y </v>
          </cell>
        </row>
        <row r="506">
          <cell r="F506" t="str">
            <v>Brochas De 1/2"</v>
          </cell>
        </row>
        <row r="507">
          <cell r="F507" t="str">
            <v>Brochas De 2"</v>
          </cell>
        </row>
        <row r="508">
          <cell r="F508" t="str">
            <v>Brocha De 3"</v>
          </cell>
        </row>
        <row r="509">
          <cell r="F509" t="str">
            <v>Brocha En Nylon Grande</v>
          </cell>
        </row>
        <row r="510">
          <cell r="F510" t="str">
            <v>Brocha En Nylon Pequeña</v>
          </cell>
        </row>
        <row r="511">
          <cell r="F511" t="str">
            <v>Rodillo</v>
          </cell>
        </row>
        <row r="512">
          <cell r="F512" t="str">
            <v xml:space="preserve">Rodillo De Recoleccion Y Captura </v>
          </cell>
        </row>
        <row r="513">
          <cell r="F513" t="str">
            <v xml:space="preserve">Vidrio De 10Mm Templado Bronce </v>
          </cell>
        </row>
        <row r="514">
          <cell r="F514" t="str">
            <v xml:space="preserve">Vidrio Bronce De 6Mm De 0,71 X </v>
          </cell>
        </row>
        <row r="515">
          <cell r="F515" t="str">
            <v>Vidrio De 180 X 70 X 5 Mm (Puerta)</v>
          </cell>
        </row>
        <row r="516">
          <cell r="F516" t="str">
            <v xml:space="preserve">Vidrio En 6Mm Calidad Cristal </v>
          </cell>
        </row>
        <row r="517">
          <cell r="F517" t="str">
            <v xml:space="preserve">Vidrios En 6Mm Calidad Cristal </v>
          </cell>
        </row>
        <row r="518">
          <cell r="F518" t="str">
            <v xml:space="preserve">Vidrios En 6Mm Calidad Cristal </v>
          </cell>
        </row>
        <row r="519">
          <cell r="F519" t="str">
            <v xml:space="preserve">Vidrios Em 6 Mm Calidad Cristal </v>
          </cell>
        </row>
        <row r="520">
          <cell r="F520" t="str">
            <v xml:space="preserve">Vidrios En 6Mm Calidad Cristal </v>
          </cell>
        </row>
        <row r="521">
          <cell r="F521" t="str">
            <v xml:space="preserve">Vidrios En 6Mm Calidad Cristal </v>
          </cell>
        </row>
        <row r="522">
          <cell r="F522" t="str">
            <v xml:space="preserve">Vidrios En 6Mm Calidad Cristal </v>
          </cell>
        </row>
        <row r="523">
          <cell r="F523" t="str">
            <v xml:space="preserve">Vidrios En 6Mm Calidad Cristal </v>
          </cell>
        </row>
        <row r="524">
          <cell r="F524" t="str">
            <v xml:space="preserve">Vidrios En 6 Mm Calidad Cristal </v>
          </cell>
        </row>
        <row r="525">
          <cell r="F525" t="str">
            <v xml:space="preserve">Vidrios En 6 Mm Calidad Cristal </v>
          </cell>
        </row>
        <row r="526">
          <cell r="F526" t="str">
            <v xml:space="preserve">Vidrios En 6Mm Calidad Cristal </v>
          </cell>
        </row>
        <row r="527">
          <cell r="F527" t="str">
            <v xml:space="preserve">Mesa De Juntas Compuesto De Dos </v>
          </cell>
        </row>
        <row r="528">
          <cell r="F528" t="str">
            <v xml:space="preserve">Vidrios En 6 Mm Calidad Cristal </v>
          </cell>
        </row>
        <row r="529">
          <cell r="F529" t="str">
            <v xml:space="preserve">Vidrios En 6Mm Calidad Cristal </v>
          </cell>
        </row>
        <row r="530">
          <cell r="F530" t="str">
            <v>Vidrio 73X42X4, Pulido</v>
          </cell>
        </row>
        <row r="531">
          <cell r="F531" t="str">
            <v xml:space="preserve">Vidrio De 8 Mm, Laminado, </v>
          </cell>
        </row>
        <row r="532">
          <cell r="F532" t="str">
            <v xml:space="preserve">Vidrios En 5Mm Pulidos Incoloro </v>
          </cell>
        </row>
        <row r="533">
          <cell r="F533" t="str">
            <v xml:space="preserve">Vidrios En 5Mm Pulidos Incoloro 1 </v>
          </cell>
        </row>
        <row r="534">
          <cell r="F534" t="str">
            <v xml:space="preserve">Vidrio Nacional Transparente O </v>
          </cell>
        </row>
        <row r="535">
          <cell r="F535" t="str">
            <v>Pintura En Vinilo</v>
          </cell>
        </row>
        <row r="536">
          <cell r="F536" t="str">
            <v>Pintura Esmalte</v>
          </cell>
        </row>
        <row r="537">
          <cell r="F537" t="str">
            <v>Viniltex</v>
          </cell>
        </row>
        <row r="538">
          <cell r="F538" t="str">
            <v>Vinilo Color Blanco</v>
          </cell>
        </row>
        <row r="539">
          <cell r="F539" t="str">
            <v>Vinilo Color Negro</v>
          </cell>
        </row>
        <row r="540">
          <cell r="F540" t="str">
            <v>Vinilo Color Amarillo</v>
          </cell>
        </row>
        <row r="541">
          <cell r="F541" t="str">
            <v>Vinilo Color Azul</v>
          </cell>
        </row>
        <row r="542">
          <cell r="F542" t="str">
            <v>Vinilo Color Rojo</v>
          </cell>
        </row>
        <row r="543">
          <cell r="F543" t="str">
            <v>Vinilo Rojo 2</v>
          </cell>
        </row>
        <row r="544">
          <cell r="F544" t="str">
            <v>Gabinete De Baño</v>
          </cell>
        </row>
        <row r="545">
          <cell r="F545" t="str">
            <v>Canaleta Metalica Negra 10X5</v>
          </cell>
        </row>
        <row r="546">
          <cell r="F546" t="str">
            <v xml:space="preserve">Materas De Barro Con Base En </v>
          </cell>
        </row>
        <row r="547">
          <cell r="F547" t="str">
            <v>ARTICULOS DE PAPELERIA 16%</v>
          </cell>
        </row>
        <row r="549">
          <cell r="F549" t="str">
            <v xml:space="preserve">PAPELERIA, UTILES DE </v>
          </cell>
        </row>
        <row r="550">
          <cell r="F550" t="str">
            <v>ARTICULOS DE PAPELERIA</v>
          </cell>
        </row>
        <row r="551">
          <cell r="F551" t="str">
            <v>Carton Cartulina Durex De 70X100</v>
          </cell>
        </row>
        <row r="552">
          <cell r="F552" t="str">
            <v>Carton Cartulina Kraft De 70X100</v>
          </cell>
        </row>
        <row r="553">
          <cell r="F553" t="str">
            <v xml:space="preserve">Cartulina Bristol 160 Gramos 70X100 </v>
          </cell>
        </row>
        <row r="554">
          <cell r="F554" t="str">
            <v xml:space="preserve">Cartulina Bristol 160 Gramos 70X100 </v>
          </cell>
        </row>
        <row r="555">
          <cell r="F555" t="str">
            <v xml:space="preserve">Cartulina Bristol 160 Gramos 70X100 </v>
          </cell>
        </row>
        <row r="556">
          <cell r="F556" t="str">
            <v xml:space="preserve">Cartulina Bristol 160 Gramos 70X100 </v>
          </cell>
        </row>
        <row r="557">
          <cell r="F557" t="str">
            <v>Cartulina Bristol Blanca De 70X100</v>
          </cell>
        </row>
        <row r="558">
          <cell r="F558" t="str">
            <v xml:space="preserve">Cartulina Bristol Blanca De 70X100 </v>
          </cell>
        </row>
        <row r="559">
          <cell r="F559" t="str">
            <v>Cartulina Lino De 70X100</v>
          </cell>
        </row>
        <row r="560">
          <cell r="F560" t="str">
            <v xml:space="preserve">Cartulina Opalina 180 Grs De </v>
          </cell>
        </row>
        <row r="561">
          <cell r="F561" t="str">
            <v xml:space="preserve">Dynapos Etiquetas Blancas Ref:4X4 </v>
          </cell>
        </row>
        <row r="562">
          <cell r="F562" t="str">
            <v>Etiqueta Adhesiva X1134</v>
          </cell>
        </row>
        <row r="563">
          <cell r="F563" t="str">
            <v xml:space="preserve">Etiqueta Papel Trasferencia </v>
          </cell>
        </row>
        <row r="564">
          <cell r="F564" t="str">
            <v xml:space="preserve">Etiqueta Para Codigo De Barras </v>
          </cell>
        </row>
        <row r="565">
          <cell r="F565" t="str">
            <v xml:space="preserve">Etiqueta Para Placas Codigo De </v>
          </cell>
        </row>
        <row r="566">
          <cell r="F566" t="str">
            <v xml:space="preserve">Etiqueta Polipropileno De 5.0 X 2.5 </v>
          </cell>
        </row>
        <row r="567">
          <cell r="F567" t="str">
            <v xml:space="preserve">Etiqueta Transferencia Termina </v>
          </cell>
        </row>
        <row r="568">
          <cell r="F568" t="str">
            <v xml:space="preserve">Etiquetas Blancas Dynapos Rf 4X4 </v>
          </cell>
        </row>
        <row r="569">
          <cell r="F569" t="str">
            <v xml:space="preserve">Etiquetas Impresas Polipropileno 5.0 </v>
          </cell>
        </row>
        <row r="570">
          <cell r="F570" t="str">
            <v>Master Para Duplicador Gestetner</v>
          </cell>
        </row>
        <row r="571">
          <cell r="F571" t="str">
            <v>Minirollo Contac Transparente</v>
          </cell>
        </row>
        <row r="572">
          <cell r="F572" t="str">
            <v>Numeros Adhesivos Del 0-9X1000</v>
          </cell>
        </row>
        <row r="573">
          <cell r="F573" t="str">
            <v xml:space="preserve">Papel (Pelicula)Fax Panasonic </v>
          </cell>
        </row>
        <row r="574">
          <cell r="F574" t="str">
            <v>Papel Bond 115 Grs De 70X100</v>
          </cell>
        </row>
        <row r="575">
          <cell r="F575" t="str">
            <v xml:space="preserve">Papel Bond 75 Gramos Scribe Carta </v>
          </cell>
        </row>
        <row r="576">
          <cell r="F576" t="str">
            <v xml:space="preserve">Papel Bond 75 Grs 70X100 (Proceso </v>
          </cell>
        </row>
        <row r="577">
          <cell r="F577" t="str">
            <v>Papel Bond 75 Grs De 70X100</v>
          </cell>
        </row>
        <row r="578">
          <cell r="F578" t="str">
            <v>Papel Bond 75Grs 70X100 Resmas</v>
          </cell>
        </row>
        <row r="579">
          <cell r="F579" t="str">
            <v xml:space="preserve">Papel Bond 90 Gramos Tamaño </v>
          </cell>
        </row>
        <row r="580">
          <cell r="F580" t="str">
            <v>Papel Bond 90 Grs De 70X100</v>
          </cell>
        </row>
        <row r="581">
          <cell r="F581" t="str">
            <v>Papel Bond Beige 90 Grs De 70X100</v>
          </cell>
        </row>
        <row r="582">
          <cell r="F582" t="str">
            <v xml:space="preserve">Papel Bond Blanco 90 Gr 70X100 </v>
          </cell>
        </row>
        <row r="583">
          <cell r="F583" t="str">
            <v xml:space="preserve">Papel Bond Blanco Carta (75 </v>
          </cell>
        </row>
        <row r="584">
          <cell r="F584" t="str">
            <v xml:space="preserve">Papel Bond Blanco Oficio (75 </v>
          </cell>
        </row>
        <row r="585">
          <cell r="F585" t="str">
            <v xml:space="preserve">Papel Bond De 90 Grs 70X100 Cms </v>
          </cell>
        </row>
        <row r="586">
          <cell r="F586" t="str">
            <v xml:space="preserve">Papel Bond Tamaño Carta 60 </v>
          </cell>
        </row>
        <row r="587">
          <cell r="F587" t="str">
            <v xml:space="preserve">Papel Bond Tamaño Oficio 6O </v>
          </cell>
        </row>
        <row r="588">
          <cell r="F588" t="str">
            <v>Papel Canson 160 Grs De 50X65</v>
          </cell>
        </row>
        <row r="589">
          <cell r="F589" t="str">
            <v>Papel Carbon Tamaño Carta</v>
          </cell>
        </row>
        <row r="590">
          <cell r="F590" t="str">
            <v>Papel Carbon Tamaño Oficio</v>
          </cell>
        </row>
        <row r="591">
          <cell r="F591" t="str">
            <v>Papel Contac</v>
          </cell>
        </row>
        <row r="592">
          <cell r="F592" t="str">
            <v>Papel Difusor</v>
          </cell>
        </row>
        <row r="593">
          <cell r="F593" t="str">
            <v xml:space="preserve">Papel Dispacopia Carta 75 Gramos </v>
          </cell>
        </row>
        <row r="594">
          <cell r="F594" t="str">
            <v xml:space="preserve">Papel Dispacopia Oficio, 75 Gramos </v>
          </cell>
        </row>
        <row r="595">
          <cell r="F595" t="str">
            <v xml:space="preserve">Papel Esmaltado Adhesivo De 175 </v>
          </cell>
        </row>
        <row r="596">
          <cell r="F596" t="str">
            <v xml:space="preserve">Papel Fotografico Kodak- Paquete X </v>
          </cell>
        </row>
        <row r="597">
          <cell r="F597" t="str">
            <v xml:space="preserve">Papel Geller Mate 190 Grs De </v>
          </cell>
        </row>
        <row r="598">
          <cell r="F598" t="str">
            <v>Papel Iris Tamaño Carta Cromacolor</v>
          </cell>
        </row>
        <row r="599">
          <cell r="F599" t="str">
            <v xml:space="preserve">Papel Kimberli Y Marfil Terrazo De </v>
          </cell>
        </row>
        <row r="600">
          <cell r="F600" t="str">
            <v>Papel Kimberly 180 Gramos Marfil</v>
          </cell>
        </row>
        <row r="601">
          <cell r="F601" t="str">
            <v xml:space="preserve">Papel Kimberly Blanco Granito 90 </v>
          </cell>
        </row>
        <row r="602">
          <cell r="F602" t="str">
            <v xml:space="preserve">Papel Kimberly Blanco Intenso 180 </v>
          </cell>
        </row>
        <row r="603">
          <cell r="F603" t="str">
            <v xml:space="preserve">Papel Kimberly Blanco Intenso 90 </v>
          </cell>
        </row>
        <row r="604">
          <cell r="F604" t="str">
            <v xml:space="preserve">Papel Kimberly Blanco Prestige,180 </v>
          </cell>
        </row>
        <row r="605">
          <cell r="F605" t="str">
            <v xml:space="preserve">Papel Kimberly Carta Tono Sahara </v>
          </cell>
        </row>
        <row r="606">
          <cell r="F606" t="str">
            <v xml:space="preserve">Papel Kimberly Gris Perla 180 Grs </v>
          </cell>
        </row>
        <row r="607">
          <cell r="F607" t="str">
            <v xml:space="preserve">Papel Kimberly Marfil Terrazo 90 Grs </v>
          </cell>
        </row>
        <row r="608">
          <cell r="F608" t="str">
            <v>Papel Kraft 24X8</v>
          </cell>
        </row>
        <row r="609">
          <cell r="F609" t="str">
            <v>Papel Kraft 60 Grs De 70X100</v>
          </cell>
        </row>
        <row r="610">
          <cell r="F610" t="str">
            <v>Papel Kraft 90 Grs De 70X100</v>
          </cell>
        </row>
        <row r="611">
          <cell r="F611" t="str">
            <v>Papel Kraft Para Envolver</v>
          </cell>
        </row>
        <row r="612">
          <cell r="F612" t="str">
            <v xml:space="preserve">Papel Legancy Blanco Diamante 120 </v>
          </cell>
        </row>
        <row r="613">
          <cell r="F613" t="str">
            <v>Papel Manifold Amarillo De 70X100</v>
          </cell>
        </row>
        <row r="614">
          <cell r="F614" t="str">
            <v>Papel Manifold Azul De 70X100</v>
          </cell>
        </row>
        <row r="615">
          <cell r="F615" t="str">
            <v>Papel Manifold Blanco De 70X100</v>
          </cell>
        </row>
        <row r="616">
          <cell r="F616" t="str">
            <v>Papel Manifold Rosado De 70X100</v>
          </cell>
        </row>
        <row r="617">
          <cell r="F617" t="str">
            <v>Papel Manifold Verde De 70X100</v>
          </cell>
        </row>
        <row r="618">
          <cell r="F618" t="str">
            <v xml:space="preserve">Papel Manila - Ledger 120 Grs De </v>
          </cell>
        </row>
        <row r="619">
          <cell r="F619" t="str">
            <v>Papel Mantequilla De 70X100</v>
          </cell>
        </row>
        <row r="620">
          <cell r="F620" t="str">
            <v>Papel Master Duplicadora Gestetner</v>
          </cell>
        </row>
        <row r="621">
          <cell r="F621" t="str">
            <v>Papel Oficio Plegado Cuadriculado</v>
          </cell>
        </row>
        <row r="622">
          <cell r="F622" t="str">
            <v xml:space="preserve">Papel Par Fax 210X50 Metros (No </v>
          </cell>
        </row>
        <row r="623">
          <cell r="F623" t="str">
            <v>Papel Para Fax 216X30</v>
          </cell>
        </row>
        <row r="624">
          <cell r="F624" t="str">
            <v>Papel Para Fax 7017</v>
          </cell>
        </row>
        <row r="625">
          <cell r="F625" t="str">
            <v xml:space="preserve">Papel Para Fax Norma Rollo X 30 </v>
          </cell>
        </row>
        <row r="626">
          <cell r="F626" t="str">
            <v xml:space="preserve">Papel Para Fax Panasonic Ref. </v>
          </cell>
        </row>
        <row r="627">
          <cell r="F627" t="str">
            <v xml:space="preserve">Papel Pergamino 90 Gramos De </v>
          </cell>
        </row>
        <row r="628">
          <cell r="F628" t="str">
            <v>Papel Periodico 70X100 En Resma</v>
          </cell>
        </row>
        <row r="629">
          <cell r="F629" t="str">
            <v>Papel Periodico Carta</v>
          </cell>
        </row>
        <row r="630">
          <cell r="F630" t="str">
            <v>Papel Periodico De 70X100</v>
          </cell>
        </row>
        <row r="631">
          <cell r="F631" t="str">
            <v xml:space="preserve">Papel Propal Arte Lino 200 Grs De </v>
          </cell>
        </row>
        <row r="632">
          <cell r="F632" t="str">
            <v>Papel Propalcote 250 Grs De 70X100</v>
          </cell>
        </row>
        <row r="633">
          <cell r="F633" t="str">
            <v xml:space="preserve">Papel Propalcote Adhesivo 175 Gr </v>
          </cell>
        </row>
        <row r="634">
          <cell r="F634" t="str">
            <v xml:space="preserve">Papel Propalcote Adhesivo </v>
          </cell>
        </row>
        <row r="635">
          <cell r="F635" t="str">
            <v xml:space="preserve">Papel Propalcote C1S 90 Grs De </v>
          </cell>
        </row>
        <row r="636">
          <cell r="F636" t="str">
            <v xml:space="preserve">Papel Propalcote C2S 115 Gramos </v>
          </cell>
        </row>
        <row r="637">
          <cell r="F637" t="str">
            <v xml:space="preserve">Papel Propalcote C2S 115 Grs De </v>
          </cell>
        </row>
        <row r="638">
          <cell r="F638" t="str">
            <v xml:space="preserve">Papel Propalcote C2S 150 Grs De </v>
          </cell>
        </row>
        <row r="639">
          <cell r="F639" t="str">
            <v xml:space="preserve">Papel Propalcote C2S 200 Grs De </v>
          </cell>
        </row>
        <row r="640">
          <cell r="F640" t="str">
            <v xml:space="preserve">Papel Propalcote C2S 240 Grs De </v>
          </cell>
        </row>
        <row r="641">
          <cell r="F641" t="str">
            <v xml:space="preserve">Papel Propalcote C2S 240 Grs De </v>
          </cell>
        </row>
        <row r="642">
          <cell r="F642" t="str">
            <v xml:space="preserve">Papel Propalcote C2S 90 Grs </v>
          </cell>
        </row>
        <row r="643">
          <cell r="F643" t="str">
            <v xml:space="preserve">Papel Propalcote C2S 90 Grs De </v>
          </cell>
        </row>
        <row r="644">
          <cell r="F644" t="str">
            <v xml:space="preserve">Papel Propalcote C2S,90 Gramos </v>
          </cell>
        </row>
        <row r="645">
          <cell r="F645" t="str">
            <v xml:space="preserve">Papel Propalcote Esmaltado </v>
          </cell>
        </row>
        <row r="646">
          <cell r="F646" t="str">
            <v xml:space="preserve">Papel Propalibro Beige 70 Grs De </v>
          </cell>
        </row>
        <row r="647">
          <cell r="F647" t="str">
            <v xml:space="preserve">Papel Propalibro Blanco 70 Grs De </v>
          </cell>
        </row>
        <row r="648">
          <cell r="F648" t="str">
            <v xml:space="preserve">Papel Propalibros Blanco 70 </v>
          </cell>
        </row>
        <row r="649">
          <cell r="F649" t="str">
            <v xml:space="preserve">Papel Propalmate 115 Grs De </v>
          </cell>
        </row>
        <row r="650">
          <cell r="F650" t="str">
            <v xml:space="preserve">Papel Propalmate 150 Grs De </v>
          </cell>
        </row>
        <row r="651">
          <cell r="F651" t="str">
            <v xml:space="preserve">Papel Propalmate 210 Grs De </v>
          </cell>
        </row>
        <row r="652">
          <cell r="F652" t="str">
            <v xml:space="preserve">Papel Propalmate 90 Grs 70X100 </v>
          </cell>
        </row>
        <row r="653">
          <cell r="F653" t="str">
            <v>Papel Propalmate 90 Grs De 70X100</v>
          </cell>
        </row>
        <row r="654">
          <cell r="F654" t="str">
            <v xml:space="preserve">Papel Propalmate C2S 240 Gr De 70 </v>
          </cell>
        </row>
        <row r="655">
          <cell r="F655" t="str">
            <v xml:space="preserve">Papel Propalmate De 150 Gramos </v>
          </cell>
        </row>
        <row r="656">
          <cell r="F656" t="str">
            <v xml:space="preserve">Papel Propalmate De 200 Grs </v>
          </cell>
        </row>
        <row r="657">
          <cell r="F657" t="str">
            <v xml:space="preserve">Papel Quimico Copia Azul De </v>
          </cell>
        </row>
        <row r="658">
          <cell r="F658" t="str">
            <v xml:space="preserve">Papel Quimico Copia Blanca De </v>
          </cell>
        </row>
        <row r="659">
          <cell r="F659" t="str">
            <v xml:space="preserve">Papel Quimico Copia Rosada De </v>
          </cell>
        </row>
        <row r="660">
          <cell r="F660" t="str">
            <v xml:space="preserve">Papel Quimico Copia Verde De </v>
          </cell>
        </row>
        <row r="661">
          <cell r="F661" t="str">
            <v>Papel Quimico Original De 70X100</v>
          </cell>
        </row>
        <row r="662">
          <cell r="F662" t="str">
            <v xml:space="preserve">Papel Revelador Panasonic Fax </v>
          </cell>
        </row>
        <row r="663">
          <cell r="F663" t="str">
            <v xml:space="preserve">Papel Termico Para Fax Norma </v>
          </cell>
        </row>
        <row r="664">
          <cell r="F664" t="str">
            <v xml:space="preserve">Papel Termico Para Fax Xerox </v>
          </cell>
        </row>
        <row r="665">
          <cell r="F665" t="str">
            <v xml:space="preserve">Papel Torreon Beige 180 Grs De </v>
          </cell>
        </row>
        <row r="666">
          <cell r="F666" t="str">
            <v xml:space="preserve">Papel Torreon Beige 90 Grs De </v>
          </cell>
        </row>
        <row r="667">
          <cell r="F667" t="str">
            <v>Papel Troquelado</v>
          </cell>
        </row>
        <row r="668">
          <cell r="F668" t="str">
            <v xml:space="preserve">Pelicula Sand Blasting, Textura </v>
          </cell>
        </row>
        <row r="669">
          <cell r="F669" t="str">
            <v>Percalina Para Empaste De Libros</v>
          </cell>
        </row>
        <row r="670">
          <cell r="F670" t="str">
            <v xml:space="preserve">Porta Etiquetas Plasticas Para </v>
          </cell>
        </row>
        <row r="671">
          <cell r="F671" t="str">
            <v>Refuerzos Autoadhesivos</v>
          </cell>
        </row>
        <row r="672">
          <cell r="F672" t="str">
            <v xml:space="preserve">Ritulos Adhesivos 6 Columnas X 16 </v>
          </cell>
        </row>
        <row r="673">
          <cell r="F673" t="str">
            <v xml:space="preserve">Rollo Terminal Impresora Epson </v>
          </cell>
        </row>
        <row r="674">
          <cell r="F674" t="str">
            <v>Rotulo Adhesivo 7X3 1/4</v>
          </cell>
        </row>
        <row r="675">
          <cell r="F675" t="str">
            <v>Rotulo Adhesivo 8 1/2X11</v>
          </cell>
        </row>
        <row r="676">
          <cell r="F676" t="str">
            <v xml:space="preserve">Rotulo Adhesivo Blanco 2 Columnas </v>
          </cell>
        </row>
        <row r="677">
          <cell r="F677" t="str">
            <v xml:space="preserve">Rotulo Adhesivo Blanco Dos </v>
          </cell>
        </row>
        <row r="678">
          <cell r="F678" t="str">
            <v xml:space="preserve">Rotulo Adhesivo Dos Columnas </v>
          </cell>
        </row>
        <row r="679">
          <cell r="F679" t="str">
            <v xml:space="preserve">Rotulo Adhesivo, Forma Continua, </v>
          </cell>
        </row>
        <row r="680">
          <cell r="F680" t="str">
            <v xml:space="preserve">Rotulo Adhesivo, Forma Continua, </v>
          </cell>
        </row>
        <row r="681">
          <cell r="F681" t="str">
            <v xml:space="preserve">Rotulo Adhesivo, Forma Continua, </v>
          </cell>
        </row>
        <row r="682">
          <cell r="F682" t="str">
            <v xml:space="preserve">Rotulo Adhesivo, Forma Continua, </v>
          </cell>
        </row>
        <row r="683">
          <cell r="F683" t="str">
            <v>Rotulo De 3X11 Tamaño 889 X23</v>
          </cell>
        </row>
        <row r="684">
          <cell r="F684" t="str">
            <v>Rotulos Acta De Sesion</v>
          </cell>
        </row>
        <row r="685">
          <cell r="F685" t="str">
            <v xml:space="preserve">Rotulos Acta De Sesion En </v>
          </cell>
        </row>
        <row r="686">
          <cell r="F686" t="str">
            <v xml:space="preserve">Rotulos Adhesivos 144 Gramos. </v>
          </cell>
        </row>
        <row r="687">
          <cell r="F687" t="str">
            <v xml:space="preserve">Rotulos Adhesivos 3 Columnas Por </v>
          </cell>
        </row>
        <row r="688">
          <cell r="F688" t="str">
            <v xml:space="preserve">Rotulos Adhesivos 3 Columnas Por </v>
          </cell>
        </row>
        <row r="689">
          <cell r="F689" t="str">
            <v xml:space="preserve">Rotulos De Correspondencia (Caja </v>
          </cell>
        </row>
        <row r="690">
          <cell r="F690" t="str">
            <v>Sobre Blanco Tamaño Oficio</v>
          </cell>
        </row>
        <row r="691">
          <cell r="F691" t="str">
            <v>Sobre Carta Bond Direccion</v>
          </cell>
        </row>
        <row r="692">
          <cell r="F692" t="str">
            <v>Sobre De Manila Carta</v>
          </cell>
        </row>
        <row r="693">
          <cell r="F693" t="str">
            <v>Sobre De Manila Gigante</v>
          </cell>
        </row>
        <row r="694">
          <cell r="F694" t="str">
            <v>Sobre De Manila Media Carta</v>
          </cell>
        </row>
        <row r="695">
          <cell r="F695" t="str">
            <v xml:space="preserve">Sobre De Manila Natural Tamaño </v>
          </cell>
        </row>
        <row r="696">
          <cell r="F696" t="str">
            <v>Sobre De Manila Oficio</v>
          </cell>
        </row>
        <row r="697">
          <cell r="F697" t="str">
            <v xml:space="preserve">Sobre En Papel Kimberly Color </v>
          </cell>
        </row>
        <row r="698">
          <cell r="F698" t="str">
            <v xml:space="preserve">Sobre En Papel Kimberly De </v>
          </cell>
        </row>
        <row r="699">
          <cell r="F699" t="str">
            <v xml:space="preserve">Sobre Legancy Wove Ambar 120G </v>
          </cell>
        </row>
        <row r="700">
          <cell r="F700" t="str">
            <v>Sobres Bond Oficio Direccion</v>
          </cell>
        </row>
        <row r="701">
          <cell r="F701" t="str">
            <v>Sobres De Manila Carta 22.5X23</v>
          </cell>
        </row>
        <row r="702">
          <cell r="F702" t="str">
            <v xml:space="preserve">Sobres De Manila Programa </v>
          </cell>
        </row>
        <row r="703">
          <cell r="F703" t="str">
            <v>Sobres De Manila Validacion A6</v>
          </cell>
        </row>
        <row r="704">
          <cell r="F704" t="str">
            <v>Sobres De Manila Validacion Ac</v>
          </cell>
        </row>
        <row r="705">
          <cell r="F705" t="str">
            <v>Sobres De Manila Validacion Cb</v>
          </cell>
        </row>
        <row r="706">
          <cell r="F706" t="str">
            <v>Sobres De Manila Validacion Cm</v>
          </cell>
        </row>
        <row r="707">
          <cell r="F707" t="str">
            <v>Sobres De Manila Validacion Dc</v>
          </cell>
        </row>
        <row r="708">
          <cell r="F708" t="str">
            <v>Sobres De Manila Validacion Sl</v>
          </cell>
        </row>
        <row r="709">
          <cell r="F709" t="str">
            <v>Sobres De Manila Validacion V5</v>
          </cell>
        </row>
        <row r="710">
          <cell r="F710" t="str">
            <v>Sobres De Manila Validacion Vg</v>
          </cell>
        </row>
        <row r="711">
          <cell r="F711" t="str">
            <v>Sobres De Manila Validacion Vn</v>
          </cell>
        </row>
        <row r="712">
          <cell r="F712" t="str">
            <v>Sobres En Cartulina Programa Ac</v>
          </cell>
        </row>
        <row r="713">
          <cell r="F713" t="str">
            <v>Sobres En Cartulina Programa Cb</v>
          </cell>
        </row>
        <row r="714">
          <cell r="F714" t="str">
            <v>Sobres En Cartulina Programa Cm</v>
          </cell>
        </row>
        <row r="715">
          <cell r="F715" t="str">
            <v>Sobres En Cartulina Programa V5</v>
          </cell>
        </row>
        <row r="716">
          <cell r="F716" t="str">
            <v>Sobres En Cartulina Programa Vg</v>
          </cell>
        </row>
        <row r="717">
          <cell r="F717" t="str">
            <v>Sobres En Cartulina Programa Vn</v>
          </cell>
        </row>
        <row r="718">
          <cell r="F718" t="str">
            <v>Tarjetas Control De Personal</v>
          </cell>
        </row>
        <row r="719">
          <cell r="F719" t="str">
            <v>Block Papel Periodico Carta</v>
          </cell>
        </row>
        <row r="720">
          <cell r="F720" t="str">
            <v xml:space="preserve">Block Papel Periodico Media Carta </v>
          </cell>
        </row>
        <row r="721">
          <cell r="F721" t="str">
            <v>Block Oficio Milimetrado</v>
          </cell>
        </row>
        <row r="722">
          <cell r="F722" t="str">
            <v xml:space="preserve">Block De Contabilidad De 8 </v>
          </cell>
        </row>
        <row r="723">
          <cell r="F723" t="str">
            <v xml:space="preserve">Libro De Contabilidad De 20 </v>
          </cell>
        </row>
        <row r="724">
          <cell r="F724" t="str">
            <v xml:space="preserve">Libro De Contabilidad De 10 </v>
          </cell>
        </row>
        <row r="725">
          <cell r="F725" t="str">
            <v xml:space="preserve">Libro De Contabilidad De 14 </v>
          </cell>
        </row>
        <row r="726">
          <cell r="F726" t="str">
            <v xml:space="preserve">Libro De Contabilidad De 16 </v>
          </cell>
        </row>
        <row r="727">
          <cell r="F727" t="str">
            <v>Block Oficio Blanco</v>
          </cell>
        </row>
        <row r="728">
          <cell r="F728" t="str">
            <v>Block Blanco Tamaño Carta</v>
          </cell>
        </row>
        <row r="729">
          <cell r="F729" t="str">
            <v>Block Papel Periodico Media Carta</v>
          </cell>
        </row>
        <row r="730">
          <cell r="F730" t="str">
            <v>Libreta Con Abecedario</v>
          </cell>
        </row>
        <row r="731">
          <cell r="F731" t="str">
            <v>Libreta Acta Medio Oficio</v>
          </cell>
        </row>
        <row r="732">
          <cell r="F732" t="str">
            <v xml:space="preserve">Libro De Contabilidad De 4 </v>
          </cell>
        </row>
        <row r="733">
          <cell r="F733" t="str">
            <v xml:space="preserve">Libro De Contabilidad De 3 </v>
          </cell>
        </row>
        <row r="734">
          <cell r="F734" t="str">
            <v>Libreta Para Taquigrafia</v>
          </cell>
        </row>
        <row r="735">
          <cell r="F735" t="str">
            <v>Libro De Actas 600 Folios</v>
          </cell>
        </row>
        <row r="736">
          <cell r="F736" t="str">
            <v>Carpeta Plastificada Carta Blanca</v>
          </cell>
        </row>
        <row r="737">
          <cell r="F737" t="str">
            <v>Libreta Carta Periodico</v>
          </cell>
        </row>
        <row r="738">
          <cell r="F738" t="str">
            <v>Carpeta Oficio Sin Guia Ni Marbete</v>
          </cell>
        </row>
        <row r="739">
          <cell r="F739" t="str">
            <v xml:space="preserve">Block Media Carta Cuadriculado </v>
          </cell>
        </row>
        <row r="740">
          <cell r="F740" t="str">
            <v>Block Medio Oficio Blanco</v>
          </cell>
        </row>
        <row r="741">
          <cell r="F741" t="str">
            <v>Libreta Rayada Carta (Cesu)</v>
          </cell>
        </row>
        <row r="742">
          <cell r="F742" t="str">
            <v>Agenda Diaria 2004 Gerencial</v>
          </cell>
        </row>
        <row r="743">
          <cell r="F743" t="str">
            <v>Agenda 2005</v>
          </cell>
        </row>
        <row r="744">
          <cell r="F744" t="str">
            <v>Agenda Diaria 2007 Biblia</v>
          </cell>
        </row>
        <row r="745">
          <cell r="F745" t="str">
            <v>Agenda Gerencia</v>
          </cell>
        </row>
        <row r="746">
          <cell r="F746" t="str">
            <v xml:space="preserve">Libreta En Papel Cuadriculado 80 </v>
          </cell>
        </row>
        <row r="747">
          <cell r="F747" t="str">
            <v>Libro De Actas 600 Folios</v>
          </cell>
        </row>
        <row r="748">
          <cell r="F748" t="str">
            <v>Caja De Carton De 16X30X22</v>
          </cell>
        </row>
        <row r="749">
          <cell r="F749" t="str">
            <v xml:space="preserve">Cajas De Carton Corrugado C-620M </v>
          </cell>
        </row>
        <row r="750">
          <cell r="F750" t="str">
            <v xml:space="preserve">Cajas De Carton Corrugado C-620M </v>
          </cell>
        </row>
        <row r="751">
          <cell r="F751" t="str">
            <v xml:space="preserve">Cajas De Carton Corrugado C-620M </v>
          </cell>
        </row>
        <row r="752">
          <cell r="F752" t="str">
            <v xml:space="preserve">Caja De Carton Con Logo </v>
          </cell>
        </row>
        <row r="753">
          <cell r="F753" t="str">
            <v xml:space="preserve">Cajas De Carton 52Cms X 31Cms X </v>
          </cell>
        </row>
        <row r="754">
          <cell r="F754" t="str">
            <v xml:space="preserve">Cajas De Carton 53Cms X 39Cms </v>
          </cell>
        </row>
        <row r="755">
          <cell r="F755" t="str">
            <v>Caja De Carton 38X29X53</v>
          </cell>
        </row>
        <row r="756">
          <cell r="F756" t="str">
            <v>Cajas De Carton Ref. L-500</v>
          </cell>
        </row>
        <row r="757">
          <cell r="F757" t="str">
            <v>Cajas De Carton 50X40X30 Cms</v>
          </cell>
        </row>
        <row r="758">
          <cell r="F758" t="str">
            <v>Cajas De Carton 25X40X30 Cms</v>
          </cell>
        </row>
        <row r="759">
          <cell r="F759" t="str">
            <v>Caja Para Archivo</v>
          </cell>
        </row>
        <row r="760">
          <cell r="F760" t="str">
            <v>Tapa Y Contratapa Para Archivo</v>
          </cell>
        </row>
        <row r="761">
          <cell r="F761" t="str">
            <v>Caja De Carton De 16X30X22</v>
          </cell>
        </row>
        <row r="762">
          <cell r="F762" t="str">
            <v>Caja De Carton De 28X38X51</v>
          </cell>
        </row>
        <row r="763">
          <cell r="F763" t="str">
            <v>Caja De Carton De 31X53X42</v>
          </cell>
        </row>
        <row r="764">
          <cell r="F764" t="str">
            <v>Bolsas Plasticas De 23X31 Cm</v>
          </cell>
        </row>
        <row r="765">
          <cell r="F765" t="str">
            <v>Bolsas Plasticas De 42X50 Cm</v>
          </cell>
        </row>
        <row r="766">
          <cell r="F766" t="str">
            <v>Bolsas Plasticas De 19.5 X 30</v>
          </cell>
        </row>
        <row r="767">
          <cell r="F767" t="str">
            <v xml:space="preserve">Bolsas Plasticas Pequeñas (Proceso </v>
          </cell>
        </row>
        <row r="768">
          <cell r="F768" t="str">
            <v xml:space="preserve">Bolsas Lechosas 16"X16" Cal.3 Con </v>
          </cell>
        </row>
        <row r="769">
          <cell r="F769" t="str">
            <v xml:space="preserve">Bolsas Transparentes 17"X20" </v>
          </cell>
        </row>
        <row r="770">
          <cell r="F770" t="str">
            <v xml:space="preserve">Rollo De Plastico Extensible Strech </v>
          </cell>
        </row>
        <row r="771">
          <cell r="F771" t="str">
            <v xml:space="preserve">Bolsa Transparente De 16,5" X 20 </v>
          </cell>
        </row>
        <row r="772">
          <cell r="F772" t="str">
            <v xml:space="preserve">Bolsas Plasticas Transparentes </v>
          </cell>
        </row>
        <row r="773">
          <cell r="F773" t="str">
            <v xml:space="preserve">Bolsa Plastica Blanca De Manija </v>
          </cell>
        </row>
        <row r="774">
          <cell r="F774" t="str">
            <v>Bolsa Transparente Baja Densidad</v>
          </cell>
        </row>
        <row r="775">
          <cell r="F775" t="str">
            <v>Bolsa Plastica Cierre Hermetico</v>
          </cell>
        </row>
        <row r="776">
          <cell r="F776" t="str">
            <v xml:space="preserve">Bolsa Transparente Baja 42 Cm X 52 </v>
          </cell>
        </row>
        <row r="777">
          <cell r="F777" t="str">
            <v xml:space="preserve">Bolsa Transparente Baja 22 Cm X 30 </v>
          </cell>
        </row>
        <row r="778">
          <cell r="F778" t="str">
            <v xml:space="preserve">Bolsa Lechosa De Baja 40 Cm X 40 </v>
          </cell>
        </row>
        <row r="779">
          <cell r="F779" t="str">
            <v xml:space="preserve">Bolsa Transparente Para Hojas De </v>
          </cell>
        </row>
        <row r="780">
          <cell r="F780" t="str">
            <v>Bolsa Institucional 25*35*9 Armada</v>
          </cell>
        </row>
        <row r="781">
          <cell r="F781" t="str">
            <v>ÚTILES Y ARTÍCULOS DE OFICINA  16%</v>
          </cell>
        </row>
        <row r="783">
          <cell r="F783" t="str">
            <v>Cinta Pegante 1/2 X 5</v>
          </cell>
        </row>
        <row r="784">
          <cell r="F784" t="str">
            <v>Cinta Transparente 1/2 X 20</v>
          </cell>
        </row>
        <row r="785">
          <cell r="F785" t="str">
            <v>Cinta Magnetica 1/4</v>
          </cell>
        </row>
        <row r="786">
          <cell r="F786" t="str">
            <v>Cinta Rebordeadora De Planos</v>
          </cell>
        </row>
        <row r="787">
          <cell r="F787" t="str">
            <v>Cinta Transparente 1/2 X 40</v>
          </cell>
        </row>
        <row r="788">
          <cell r="F788" t="str">
            <v>Cinta Engomada 3 1/2</v>
          </cell>
        </row>
        <row r="789">
          <cell r="F789" t="str">
            <v>Cinta Magica 1/2 X 25</v>
          </cell>
        </row>
        <row r="790">
          <cell r="F790" t="str">
            <v>Cinta Pegante De 1/2X40</v>
          </cell>
        </row>
        <row r="791">
          <cell r="F791" t="str">
            <v>Cinta Empaque Transparente (48*40)</v>
          </cell>
        </row>
        <row r="792">
          <cell r="F792" t="str">
            <v>Cinta Doble Fax 1/2X40</v>
          </cell>
        </row>
        <row r="793">
          <cell r="F793" t="str">
            <v>Cinta Rebordeadora De Planos</v>
          </cell>
        </row>
        <row r="794">
          <cell r="F794" t="str">
            <v>Cinta Pegante 1/2X5</v>
          </cell>
        </row>
        <row r="795">
          <cell r="F795" t="str">
            <v xml:space="preserve">Cinta Empaque Transparente </v>
          </cell>
        </row>
        <row r="796">
          <cell r="F796" t="str">
            <v xml:space="preserve">Cinta Roja Para Montaje De 1/2X50 </v>
          </cell>
        </row>
        <row r="797">
          <cell r="F797" t="str">
            <v>Cinta De Teflon</v>
          </cell>
        </row>
        <row r="798">
          <cell r="F798" t="str">
            <v>Cinta De Enmascarar(24*40)</v>
          </cell>
        </row>
        <row r="799">
          <cell r="F799" t="str">
            <v>Cinta Pegante 1/2 X 50</v>
          </cell>
        </row>
        <row r="800">
          <cell r="F800" t="str">
            <v>Cinta Adhesiva Espumax30 Metros</v>
          </cell>
        </row>
        <row r="801">
          <cell r="F801" t="str">
            <v>Cinta Rotuladora 3/8 Marca 3M</v>
          </cell>
        </row>
        <row r="802">
          <cell r="F802" t="str">
            <v>Cinta Rotuladora 3/8 Marca Dymo</v>
          </cell>
        </row>
        <row r="803">
          <cell r="F803" t="str">
            <v xml:space="preserve">Cinta Reflectora, Polipropileno 48 X </v>
          </cell>
        </row>
        <row r="804">
          <cell r="F804" t="str">
            <v>Folder Geluguia Vertical (No Utilizar)</v>
          </cell>
        </row>
        <row r="805">
          <cell r="F805" t="str">
            <v>Pasta Normadata (No Utilizar)</v>
          </cell>
        </row>
        <row r="806">
          <cell r="F806" t="str">
            <v>Pasta Normadata 14 Ap</v>
          </cell>
        </row>
        <row r="807">
          <cell r="F807" t="str">
            <v>Folder Yute Horizontal Carta</v>
          </cell>
        </row>
        <row r="808">
          <cell r="F808" t="str">
            <v xml:space="preserve">Folder Horizontal Oficio Colores (No </v>
          </cell>
        </row>
        <row r="809">
          <cell r="F809" t="str">
            <v>Folder Colgante Color Azul</v>
          </cell>
        </row>
        <row r="810">
          <cell r="F810" t="str">
            <v>Indices Normadata</v>
          </cell>
        </row>
        <row r="811">
          <cell r="F811" t="str">
            <v xml:space="preserve">Pasta Normadata Rank 14 7/8X11 </v>
          </cell>
        </row>
        <row r="812">
          <cell r="F812" t="str">
            <v xml:space="preserve">Pastas Sin Lomo 10 5/8X11 (No </v>
          </cell>
        </row>
        <row r="813">
          <cell r="F813" t="str">
            <v xml:space="preserve">Pastas Sin Lomo 14 7/8X11 (No </v>
          </cell>
        </row>
        <row r="814">
          <cell r="F814" t="str">
            <v>Pasta Normadata 10 5/8</v>
          </cell>
        </row>
        <row r="815">
          <cell r="F815" t="str">
            <v>Folder Oficio Horizontal Yute</v>
          </cell>
        </row>
        <row r="816">
          <cell r="F816" t="str">
            <v>Folder Vertical Oficio Yute</v>
          </cell>
        </row>
        <row r="817">
          <cell r="F817" t="str">
            <v xml:space="preserve">Folder Horizontal 90 Gramos </v>
          </cell>
        </row>
        <row r="818">
          <cell r="F818" t="str">
            <v>Pasta Catalogo Convertible (1.5R)</v>
          </cell>
        </row>
        <row r="819">
          <cell r="F819" t="str">
            <v>Folder Celuguia Horizontal Oficio</v>
          </cell>
        </row>
        <row r="820">
          <cell r="F820" t="str">
            <v xml:space="preserve">Folder Especial Para Archivo (Alto </v>
          </cell>
        </row>
        <row r="821">
          <cell r="F821" t="str">
            <v>Revistero Para Archivo Documentos</v>
          </cell>
        </row>
        <row r="822">
          <cell r="F822" t="str">
            <v>Folder Celuguia Oficio Vertical</v>
          </cell>
        </row>
        <row r="823">
          <cell r="F823" t="str">
            <v xml:space="preserve">Revisteros Alfa 2002/2001 (No </v>
          </cell>
        </row>
        <row r="824">
          <cell r="F824" t="str">
            <v xml:space="preserve">Folder Celuguia Oficio Vertical </v>
          </cell>
        </row>
        <row r="825">
          <cell r="F825" t="str">
            <v xml:space="preserve">Folder Oficio Sin Guia Ni Membrete </v>
          </cell>
        </row>
        <row r="826">
          <cell r="F826" t="str">
            <v xml:space="preserve">Carpeta Oficio Aleta Completa En </v>
          </cell>
        </row>
        <row r="827">
          <cell r="F827" t="str">
            <v>Lomo Oficio</v>
          </cell>
        </row>
        <row r="828">
          <cell r="F828" t="str">
            <v>Lomo Carta</v>
          </cell>
        </row>
        <row r="829">
          <cell r="F829" t="str">
            <v>Tornillos De 2"</v>
          </cell>
        </row>
        <row r="830">
          <cell r="F830" t="str">
            <v>Pasta Tamaño Carta (No Utilizar)</v>
          </cell>
        </row>
        <row r="831">
          <cell r="F831" t="str">
            <v>Pastas Tamaño Oficio (No Utilizar)</v>
          </cell>
        </row>
        <row r="832">
          <cell r="F832" t="str">
            <v>Folder Celuguia Colgante</v>
          </cell>
        </row>
        <row r="833">
          <cell r="F833" t="str">
            <v xml:space="preserve">Pasta De Argolla Plastificada </v>
          </cell>
        </row>
        <row r="834">
          <cell r="F834" t="str">
            <v>Carpetas Para Hojas De Vida</v>
          </cell>
        </row>
        <row r="835">
          <cell r="F835" t="str">
            <v>Pasta De Argolla De 1.5"R Ref.230</v>
          </cell>
        </row>
        <row r="836">
          <cell r="F836" t="str">
            <v>Pasta Listado Papel 14 7/8 X11</v>
          </cell>
        </row>
        <row r="837">
          <cell r="F837" t="str">
            <v>Pasta Argolla Convertible 0,5 R</v>
          </cell>
        </row>
        <row r="838">
          <cell r="F838" t="str">
            <v>Pasta Argolla Convertible 1,5</v>
          </cell>
        </row>
        <row r="839">
          <cell r="F839" t="str">
            <v>Pincel Pelo De Marta No. 4</v>
          </cell>
        </row>
        <row r="840">
          <cell r="F840" t="str">
            <v>Pincel Pelo De Marta No. 5</v>
          </cell>
        </row>
        <row r="841">
          <cell r="F841" t="str">
            <v>Pincel Plano Ancho -2 Cms-</v>
          </cell>
        </row>
        <row r="842">
          <cell r="F842" t="str">
            <v>Grapa Plastica Para Zuncho</v>
          </cell>
        </row>
        <row r="843">
          <cell r="F843" t="str">
            <v xml:space="preserve">Grapa Cosedora Industrial De </v>
          </cell>
        </row>
        <row r="844">
          <cell r="F844" t="str">
            <v xml:space="preserve">Grapa Cosedora Industrial De </v>
          </cell>
        </row>
        <row r="845">
          <cell r="F845" t="str">
            <v>Zuncho Plastico</v>
          </cell>
        </row>
        <row r="846">
          <cell r="F846" t="str">
            <v>Anillos Plasticos Varios Tamaños</v>
          </cell>
        </row>
        <row r="847">
          <cell r="F847" t="str">
            <v xml:space="preserve">Almohadilla Para Revelado De </v>
          </cell>
        </row>
        <row r="848">
          <cell r="F848" t="str">
            <v xml:space="preserve">Borrador Liquido Kodak Polimatic </v>
          </cell>
        </row>
        <row r="849">
          <cell r="F849" t="str">
            <v>Corrector De Pelicula Opaque</v>
          </cell>
        </row>
        <row r="850">
          <cell r="F850" t="str">
            <v>Corrector Negativo Ozasol Kn-250</v>
          </cell>
        </row>
        <row r="851">
          <cell r="F851" t="str">
            <v>Corrector Para Planchas Positivas</v>
          </cell>
        </row>
        <row r="852">
          <cell r="F852" t="str">
            <v xml:space="preserve">Corrector Liquido Para Planchas </v>
          </cell>
        </row>
        <row r="853">
          <cell r="F853" t="str">
            <v>Acetatos A Color</v>
          </cell>
        </row>
        <row r="854">
          <cell r="F854" t="str">
            <v>Acetatos Blanco Y Negro</v>
          </cell>
        </row>
        <row r="855">
          <cell r="F855" t="str">
            <v xml:space="preserve">Acetato Para Fotocopiadora Caja </v>
          </cell>
        </row>
        <row r="856">
          <cell r="F856" t="str">
            <v xml:space="preserve">Acetato Para Impresora Caja X50 </v>
          </cell>
        </row>
        <row r="857">
          <cell r="F857" t="str">
            <v>Escuadras De 60X32 Plasticas</v>
          </cell>
        </row>
        <row r="858">
          <cell r="F858" t="str">
            <v>Escuadras Plasticas De 60X20</v>
          </cell>
        </row>
        <row r="859">
          <cell r="F859" t="str">
            <v>Escuadras De 60X16 Cms Plastica</v>
          </cell>
        </row>
        <row r="860">
          <cell r="F860" t="str">
            <v>Cinta De Papel Para Calculadora</v>
          </cell>
        </row>
        <row r="861">
          <cell r="F861" t="str">
            <v>Lapiz De Mina Roja (No Utilizar)</v>
          </cell>
        </row>
        <row r="862">
          <cell r="F862" t="str">
            <v>Lapiz Borrador Con Escobilla</v>
          </cell>
        </row>
        <row r="863">
          <cell r="F863" t="str">
            <v>Lapiz Color Verde</v>
          </cell>
        </row>
        <row r="864">
          <cell r="F864" t="str">
            <v>Lapiz Color Azul</v>
          </cell>
        </row>
        <row r="865">
          <cell r="F865" t="str">
            <v>Tinta Negra Parker</v>
          </cell>
        </row>
        <row r="866">
          <cell r="F866" t="str">
            <v>Tinta Para Sellos</v>
          </cell>
        </row>
        <row r="867">
          <cell r="F867" t="str">
            <v>Tinta Para Estilografo Color Azul</v>
          </cell>
        </row>
        <row r="868">
          <cell r="F868" t="str">
            <v>Tinta China Negra</v>
          </cell>
        </row>
        <row r="869">
          <cell r="F869" t="str">
            <v>Tinta Rotring Para Rapidografo</v>
          </cell>
        </row>
        <row r="870">
          <cell r="F870" t="str">
            <v>Tinta Para Sellos Violeta (No Utilizar)</v>
          </cell>
        </row>
        <row r="871">
          <cell r="F871" t="str">
            <v xml:space="preserve">Tinta Rotring Para Rapidografo </v>
          </cell>
        </row>
        <row r="872">
          <cell r="F872" t="str">
            <v xml:space="preserve">Tinta Para Sellos Color Violeta (No </v>
          </cell>
        </row>
        <row r="873">
          <cell r="F873" t="str">
            <v xml:space="preserve">Tinta Para Numerador Metalico (No </v>
          </cell>
        </row>
        <row r="874">
          <cell r="F874" t="str">
            <v>Minas 2H Turquoise</v>
          </cell>
        </row>
        <row r="875">
          <cell r="F875" t="str">
            <v>Pasta Limpiatipos</v>
          </cell>
        </row>
        <row r="876">
          <cell r="F876" t="str">
            <v>Lapiz Color Rojo</v>
          </cell>
        </row>
        <row r="877">
          <cell r="F877" t="str">
            <v>Minas 3H Turquoise</v>
          </cell>
        </row>
        <row r="878">
          <cell r="F878" t="str">
            <v>Cuchilla Para Mango Pequeño</v>
          </cell>
        </row>
        <row r="879">
          <cell r="F879" t="str">
            <v>Cuchilla Para Mango Grande</v>
          </cell>
        </row>
        <row r="880">
          <cell r="F880" t="str">
            <v>Marcador Permanente</v>
          </cell>
        </row>
        <row r="881">
          <cell r="F881" t="str">
            <v>Marcador Borrado En Seco</v>
          </cell>
        </row>
        <row r="882">
          <cell r="F882" t="str">
            <v xml:space="preserve">Gancho Para Cosedorax5000 (No </v>
          </cell>
        </row>
        <row r="883">
          <cell r="F883" t="str">
            <v>Rollo Fotografico Xpz Negro</v>
          </cell>
        </row>
        <row r="884">
          <cell r="F884" t="str">
            <v>Minas 0.9 Mm</v>
          </cell>
        </row>
        <row r="885">
          <cell r="F885" t="str">
            <v>Chinches</v>
          </cell>
        </row>
        <row r="886">
          <cell r="F886" t="str">
            <v>Borrador De Nata</v>
          </cell>
        </row>
        <row r="887">
          <cell r="F887" t="str">
            <v>Regla Plana De 30 Cms</v>
          </cell>
        </row>
        <row r="888">
          <cell r="F888" t="str">
            <v>Regla Plana De 50 Cms</v>
          </cell>
        </row>
        <row r="889">
          <cell r="F889" t="str">
            <v>Pegante Super Bonder</v>
          </cell>
        </row>
        <row r="890">
          <cell r="F890" t="str">
            <v>Dispensador De Glicerina</v>
          </cell>
        </row>
        <row r="891">
          <cell r="F891" t="str">
            <v>Rollo Fotografico A Color</v>
          </cell>
        </row>
        <row r="892">
          <cell r="F892" t="str">
            <v>Portaminas</v>
          </cell>
        </row>
        <row r="893">
          <cell r="F893" t="str">
            <v>Pilas Doble Aa</v>
          </cell>
        </row>
        <row r="894">
          <cell r="F894" t="str">
            <v xml:space="preserve">Boligrafo Cuerpo Transparente Tinta </v>
          </cell>
        </row>
        <row r="895">
          <cell r="F895" t="str">
            <v>Bandas De Caucho</v>
          </cell>
        </row>
        <row r="896">
          <cell r="F896" t="str">
            <v>Ganchos Clips Mariposa</v>
          </cell>
        </row>
        <row r="897">
          <cell r="F897" t="str">
            <v xml:space="preserve">Boligrafo Cuerpo Transparente Tinta </v>
          </cell>
        </row>
        <row r="898">
          <cell r="F898" t="str">
            <v>Pilas Triple Aaa</v>
          </cell>
        </row>
        <row r="899">
          <cell r="F899" t="str">
            <v>Pad Mouse</v>
          </cell>
        </row>
        <row r="900">
          <cell r="F900" t="str">
            <v xml:space="preserve">Ganchos Para Fotocopiadora Xerox </v>
          </cell>
        </row>
        <row r="901">
          <cell r="F901" t="str">
            <v>Ganchos Para Legajar</v>
          </cell>
        </row>
        <row r="902">
          <cell r="F902" t="str">
            <v>Lapiz Mina Negra No.2</v>
          </cell>
        </row>
        <row r="903">
          <cell r="F903" t="str">
            <v>Colbon 4 Kilos</v>
          </cell>
        </row>
        <row r="904">
          <cell r="F904" t="str">
            <v>Marbetes Diferentes Colores</v>
          </cell>
        </row>
        <row r="905">
          <cell r="F905" t="str">
            <v>Cordones Para Escarapela</v>
          </cell>
        </row>
        <row r="906">
          <cell r="F906" t="str">
            <v>Escarapela Horizontal Pequeña</v>
          </cell>
        </row>
        <row r="907">
          <cell r="F907" t="str">
            <v>Ganchos Para Escarapela</v>
          </cell>
        </row>
        <row r="908">
          <cell r="F908" t="str">
            <v>Escarapela Vertical Grande</v>
          </cell>
        </row>
        <row r="909">
          <cell r="F909" t="str">
            <v>Escarapela Vertical Pequeña</v>
          </cell>
        </row>
        <row r="910">
          <cell r="F910" t="str">
            <v>Gancho Velobind 11 Pines</v>
          </cell>
        </row>
        <row r="911">
          <cell r="F911" t="str">
            <v>Gancho Velobindx25 Paquetex200</v>
          </cell>
        </row>
        <row r="912">
          <cell r="F912" t="str">
            <v>Tiza Blanca</v>
          </cell>
        </row>
        <row r="913">
          <cell r="F913" t="str">
            <v>Lapiz Para Dibujo</v>
          </cell>
        </row>
        <row r="914">
          <cell r="F914" t="str">
            <v>Escuadras 50 Cms 60°</v>
          </cell>
        </row>
        <row r="915">
          <cell r="F915" t="str">
            <v xml:space="preserve">Grapa Para Cosedora Wingo </v>
          </cell>
        </row>
        <row r="916">
          <cell r="F916" t="str">
            <v>Boligrafo Azul (Cesu)</v>
          </cell>
        </row>
        <row r="917">
          <cell r="F917" t="str">
            <v>Ganchos Kataya (No Utilizar)</v>
          </cell>
        </row>
        <row r="918">
          <cell r="F918" t="str">
            <v xml:space="preserve">Pegante Instantaneo Bonder (No </v>
          </cell>
        </row>
        <row r="919">
          <cell r="F919" t="str">
            <v xml:space="preserve">Tinta Para Sellos Azul Pelikan (No </v>
          </cell>
        </row>
        <row r="920">
          <cell r="F920" t="str">
            <v>Escuadras De 45X32 Cms Plasticas</v>
          </cell>
        </row>
        <row r="921">
          <cell r="F921" t="str">
            <v>Pasta Limpiatipos (No Utilizar)</v>
          </cell>
        </row>
        <row r="922">
          <cell r="F922" t="str">
            <v>Gancho Clip Pequeño (*100)</v>
          </cell>
        </row>
        <row r="923">
          <cell r="F923" t="str">
            <v>Ganchos Kataya (No Utilizar)</v>
          </cell>
        </row>
        <row r="924">
          <cell r="F924" t="str">
            <v>Borrador Para Tablero Acrilico</v>
          </cell>
        </row>
        <row r="925">
          <cell r="F925" t="str">
            <v>Corrector Liquido</v>
          </cell>
        </row>
        <row r="926">
          <cell r="F926" t="str">
            <v xml:space="preserve">Cartulina Bristol Tamaño Carta En </v>
          </cell>
        </row>
        <row r="927">
          <cell r="F927" t="str">
            <v xml:space="preserve">Protector De Pantalla Para </v>
          </cell>
        </row>
        <row r="928">
          <cell r="F928" t="str">
            <v>Gancho Nodriza</v>
          </cell>
        </row>
        <row r="929">
          <cell r="F929" t="str">
            <v>Mango Para Bisturi Plastico Grande</v>
          </cell>
        </row>
        <row r="930">
          <cell r="F930" t="str">
            <v>Archivador Az Carta Pvc</v>
          </cell>
        </row>
        <row r="931">
          <cell r="F931" t="str">
            <v>Archivador Az Oficio Corriente</v>
          </cell>
        </row>
        <row r="932">
          <cell r="F932" t="str">
            <v>Pegante En Barra (40 Gramos)</v>
          </cell>
        </row>
        <row r="933">
          <cell r="F933" t="str">
            <v xml:space="preserve">Colbon Universal X 25 Gramos (No </v>
          </cell>
        </row>
        <row r="934">
          <cell r="F934" t="str">
            <v xml:space="preserve">Baterias Para Photo Cr 123 Lithiun </v>
          </cell>
        </row>
        <row r="935">
          <cell r="F935" t="str">
            <v>Baterias Alkalinas 9 V Block</v>
          </cell>
        </row>
        <row r="936">
          <cell r="F936" t="str">
            <v>Tijeras Tamaño Mediano</v>
          </cell>
        </row>
        <row r="937">
          <cell r="F937" t="str">
            <v>Colbon Madera (Supercola)</v>
          </cell>
        </row>
        <row r="938">
          <cell r="F938" t="str">
            <v xml:space="preserve">Cartulina Kimberly 180 Grs Marfil </v>
          </cell>
        </row>
        <row r="939">
          <cell r="F939" t="str">
            <v xml:space="preserve">Cartulina Kimberly 220 Gr Marfil </v>
          </cell>
        </row>
        <row r="940">
          <cell r="F940" t="str">
            <v xml:space="preserve">Carnet En Pvc Tipo Credito (No </v>
          </cell>
        </row>
        <row r="941">
          <cell r="F941" t="str">
            <v>Escarapela Portacarnet</v>
          </cell>
        </row>
        <row r="942">
          <cell r="F942" t="str">
            <v xml:space="preserve">Cordon Azul De 90 Cms. (No </v>
          </cell>
        </row>
        <row r="943">
          <cell r="F943" t="str">
            <v>Resaltador (No Utilizar)</v>
          </cell>
        </row>
        <row r="944">
          <cell r="F944" t="str">
            <v>Tajalapiz Metalico De Bolsillo</v>
          </cell>
        </row>
        <row r="945">
          <cell r="F945" t="str">
            <v xml:space="preserve">Cartulinas Diferentes Colores (No </v>
          </cell>
        </row>
        <row r="946">
          <cell r="F946" t="str">
            <v>Pegante Boxer</v>
          </cell>
        </row>
        <row r="947">
          <cell r="F947" t="str">
            <v>Mango Plastico Para Bisturi Pequeño</v>
          </cell>
        </row>
        <row r="948">
          <cell r="F948" t="str">
            <v>Minas O.5</v>
          </cell>
        </row>
        <row r="949">
          <cell r="F949" t="str">
            <v>Caja Para Archivo</v>
          </cell>
        </row>
        <row r="950">
          <cell r="F950" t="str">
            <v>Plumigrafo Micropunta Colores</v>
          </cell>
        </row>
        <row r="951">
          <cell r="F951" t="str">
            <v>Legajador Az Oficio Papier</v>
          </cell>
        </row>
        <row r="952">
          <cell r="F952" t="str">
            <v xml:space="preserve">Plumigrafo Micropunta (Colores </v>
          </cell>
        </row>
        <row r="953">
          <cell r="F953" t="str">
            <v xml:space="preserve">Plumigrafo Micropunta Pelikan Verde </v>
          </cell>
        </row>
        <row r="954">
          <cell r="F954" t="str">
            <v>Resaltador Colores Surtidos</v>
          </cell>
        </row>
        <row r="955">
          <cell r="F955" t="str">
            <v>Pila 9V Alkalina</v>
          </cell>
        </row>
        <row r="956">
          <cell r="F956" t="str">
            <v xml:space="preserve">Pila 12V (Control Alarma De </v>
          </cell>
        </row>
        <row r="957">
          <cell r="F957" t="str">
            <v>Carton Paja Crema 1/8 420 Gramos</v>
          </cell>
        </row>
        <row r="958">
          <cell r="F958" t="str">
            <v>Pegante En Barra (45 Gramos)</v>
          </cell>
        </row>
        <row r="959">
          <cell r="F959" t="str">
            <v xml:space="preserve">Papel Iris Mini Pack Carta Paq. X100 </v>
          </cell>
        </row>
        <row r="960">
          <cell r="F960" t="str">
            <v xml:space="preserve">Papel Iris Mini Pack Carta Paq X 100 </v>
          </cell>
        </row>
        <row r="961">
          <cell r="F961" t="str">
            <v xml:space="preserve">Papel Iris Mini Pack Carta Pq X100 </v>
          </cell>
        </row>
        <row r="962">
          <cell r="F962" t="str">
            <v xml:space="preserve">Papel Iris Mini Pack Carta Paqx100 </v>
          </cell>
        </row>
        <row r="963">
          <cell r="F963" t="str">
            <v xml:space="preserve">Papel Iris Mini Pack Carta Paqx100 </v>
          </cell>
        </row>
        <row r="964">
          <cell r="F964" t="str">
            <v xml:space="preserve">Papel Iris Mini Pack Carta Paqx100 </v>
          </cell>
        </row>
        <row r="965">
          <cell r="F965" t="str">
            <v xml:space="preserve">Papel Iris Mini Pack Carta Paqx100 </v>
          </cell>
        </row>
        <row r="966">
          <cell r="F966" t="str">
            <v xml:space="preserve">Tijera De Oficina Mango Plastico, </v>
          </cell>
        </row>
        <row r="967">
          <cell r="F967" t="str">
            <v>Carnet Personalizados Con Foto</v>
          </cell>
        </row>
        <row r="968">
          <cell r="F968" t="str">
            <v>Escarapelas Con Cordon</v>
          </cell>
        </row>
        <row r="969">
          <cell r="F969" t="str">
            <v xml:space="preserve">Cartulina Tamaño Oficio Varios </v>
          </cell>
        </row>
        <row r="970">
          <cell r="F970" t="str">
            <v>Archivador Portatil Todo Pacck #4</v>
          </cell>
        </row>
        <row r="971">
          <cell r="F971" t="str">
            <v>Papel Seda</v>
          </cell>
        </row>
        <row r="972">
          <cell r="F972" t="str">
            <v>Bombas</v>
          </cell>
        </row>
        <row r="973">
          <cell r="F973" t="str">
            <v>Papel Kimberly</v>
          </cell>
        </row>
        <row r="974">
          <cell r="F974" t="str">
            <v xml:space="preserve">Pilas Recargables De 9V Para </v>
          </cell>
        </row>
        <row r="975">
          <cell r="F975" t="str">
            <v xml:space="preserve">Cartulinas Tamaño Oficio, Gruesas, </v>
          </cell>
        </row>
        <row r="976">
          <cell r="F976" t="str">
            <v>Tarjetas De Control</v>
          </cell>
        </row>
        <row r="977">
          <cell r="F977" t="str">
            <v xml:space="preserve">Papel Iris Tamaño Carta Rojo </v>
          </cell>
        </row>
        <row r="978">
          <cell r="F978" t="str">
            <v xml:space="preserve">Papel Iris Tamaño Carta Amarillo </v>
          </cell>
        </row>
        <row r="979">
          <cell r="F979" t="str">
            <v>Carpeta De Rotulos</v>
          </cell>
        </row>
        <row r="980">
          <cell r="F980" t="str">
            <v>Bandas De Caucho Siliconadas</v>
          </cell>
        </row>
        <row r="981">
          <cell r="F981" t="str">
            <v xml:space="preserve">Dispensadores De Cinta </v>
          </cell>
        </row>
        <row r="982">
          <cell r="F982" t="str">
            <v>Escarapela Calibre 20</v>
          </cell>
        </row>
        <row r="983">
          <cell r="F983" t="str">
            <v xml:space="preserve">Escarapela De Identificacion </v>
          </cell>
        </row>
        <row r="984">
          <cell r="F984" t="str">
            <v>Escarapela Grande Con Gancho</v>
          </cell>
        </row>
        <row r="985">
          <cell r="F985" t="str">
            <v>Escarapela Pequeña Con Gancho</v>
          </cell>
        </row>
        <row r="986">
          <cell r="F986" t="str">
            <v xml:space="preserve">Separadores En Cartulina Con </v>
          </cell>
        </row>
        <row r="987">
          <cell r="F987" t="str">
            <v>Tajalapiz Electrico</v>
          </cell>
        </row>
        <row r="988">
          <cell r="F988" t="str">
            <v>Colbon Universal Pequeño</v>
          </cell>
        </row>
        <row r="989">
          <cell r="F989" t="str">
            <v>Grapa Para Cosedora Estandar</v>
          </cell>
        </row>
        <row r="990">
          <cell r="F990" t="str">
            <v>Tinta Para Almohadilla Color Violeta</v>
          </cell>
        </row>
        <row r="991">
          <cell r="F991" t="str">
            <v xml:space="preserve">Cordon Sencillo De 90 Cms Color </v>
          </cell>
        </row>
        <row r="992">
          <cell r="F992" t="str">
            <v xml:space="preserve">Escarapela Horizontal Satin 6 Y </v>
          </cell>
        </row>
        <row r="993">
          <cell r="F993" t="str">
            <v xml:space="preserve">Tinta Color Rojo Para Protectora De </v>
          </cell>
        </row>
        <row r="994">
          <cell r="F994" t="str">
            <v xml:space="preserve">Dispensador De Cinta Transparente </v>
          </cell>
        </row>
        <row r="995">
          <cell r="F995" t="str">
            <v>Pinza Para Papel Tamaño Grande</v>
          </cell>
        </row>
        <row r="996">
          <cell r="F996" t="str">
            <v>Pinza Para Papel Mediana</v>
          </cell>
        </row>
        <row r="997">
          <cell r="F997" t="str">
            <v xml:space="preserve">Cartulinas Separadores Con Pestaña </v>
          </cell>
        </row>
        <row r="998">
          <cell r="F998" t="str">
            <v>Tijeras De Doblar</v>
          </cell>
        </row>
        <row r="999">
          <cell r="F999" t="str">
            <v>Plumigrafo Negro Plus 157X2</v>
          </cell>
        </row>
        <row r="1000">
          <cell r="F1000" t="str">
            <v>Tinta Dactilar Negro (Para Huellero)</v>
          </cell>
        </row>
        <row r="1001">
          <cell r="F1001" t="str">
            <v>Gancho Para Expediente No. 6</v>
          </cell>
        </row>
        <row r="1002">
          <cell r="F1002" t="str">
            <v>Mango Con Cuchilla Ref:180</v>
          </cell>
        </row>
        <row r="1003">
          <cell r="F1003" t="str">
            <v>Marcadores Para Cd</v>
          </cell>
        </row>
        <row r="1004">
          <cell r="F1004" t="str">
            <v>Plumigrafo Micropunta Negro</v>
          </cell>
        </row>
        <row r="1005">
          <cell r="F1005" t="str">
            <v>Numerador Automatico Marca Nhitan</v>
          </cell>
        </row>
        <row r="1006">
          <cell r="F1006" t="str">
            <v xml:space="preserve">Ganchos Para Legajar Plasticos </v>
          </cell>
        </row>
        <row r="1007">
          <cell r="F1007" t="str">
            <v>Minas 0.7</v>
          </cell>
        </row>
        <row r="1008">
          <cell r="F1008" t="str">
            <v>Pegante Liquido Pequeño</v>
          </cell>
        </row>
        <row r="1009">
          <cell r="F1009" t="str">
            <v>Post It Diferentes Colores</v>
          </cell>
        </row>
        <row r="1010">
          <cell r="F1010" t="str">
            <v>Regla Metalica De 30 Cms</v>
          </cell>
        </row>
        <row r="1011">
          <cell r="F1011" t="str">
            <v>Portaminas 0.7</v>
          </cell>
        </row>
        <row r="1012">
          <cell r="F1012" t="str">
            <v>Cartulina Negra</v>
          </cell>
        </row>
        <row r="1013">
          <cell r="F1013" t="str">
            <v>Porta Sellos</v>
          </cell>
        </row>
        <row r="1014">
          <cell r="F1014" t="str">
            <v>Porta Clips</v>
          </cell>
        </row>
        <row r="1015">
          <cell r="F1015" t="str">
            <v>Porta Lapiz</v>
          </cell>
        </row>
        <row r="1016">
          <cell r="F1016" t="str">
            <v>Bolsa Protectora De Documento</v>
          </cell>
        </row>
        <row r="1017">
          <cell r="F1017" t="str">
            <v>Boligrafo Uniball Lum 153</v>
          </cell>
        </row>
        <row r="1018">
          <cell r="F1018" t="str">
            <v xml:space="preserve">Cartulinas Separadores Con Pestaña </v>
          </cell>
        </row>
        <row r="1019">
          <cell r="F1019" t="str">
            <v xml:space="preserve">Papel Contac Transparente </v>
          </cell>
        </row>
        <row r="1020">
          <cell r="F1020" t="str">
            <v xml:space="preserve">Papel Adhesivo Para Notas </v>
          </cell>
        </row>
        <row r="1021">
          <cell r="F1021" t="str">
            <v xml:space="preserve">Porta Carnes Rigidos, Plastico, </v>
          </cell>
        </row>
        <row r="1022">
          <cell r="F1022" t="str">
            <v xml:space="preserve">Ganchos Tipo Yoyo,Con Clip De </v>
          </cell>
        </row>
        <row r="1023">
          <cell r="F1023" t="str">
            <v>Lalalalalal</v>
          </cell>
        </row>
        <row r="1024">
          <cell r="F1024" t="str">
            <v>Cd Sin Estuche</v>
          </cell>
        </row>
        <row r="1025">
          <cell r="F1025" t="str">
            <v>Bolsillo De Felpa Pra Cd</v>
          </cell>
        </row>
        <row r="1026">
          <cell r="F1026" t="str">
            <v xml:space="preserve">Resaltador Triangular Pelikan Varios </v>
          </cell>
        </row>
        <row r="1027">
          <cell r="F1027" t="str">
            <v>Cd Room Movilizacion</v>
          </cell>
        </row>
        <row r="1028">
          <cell r="F1028" t="str">
            <v xml:space="preserve">Cinta Datacartridge Dc 6250 Para </v>
          </cell>
        </row>
        <row r="1029">
          <cell r="F1029" t="str">
            <v>Cinta Imation 3M Travan 4</v>
          </cell>
        </row>
        <row r="1030">
          <cell r="F1030" t="str">
            <v xml:space="preserve">Data Tapes 4Mmx90L 6B (No </v>
          </cell>
        </row>
        <row r="1031">
          <cell r="F1031" t="str">
            <v xml:space="preserve">Mini Datacartridge Dc 2120 (No </v>
          </cell>
        </row>
        <row r="1032">
          <cell r="F1032" t="str">
            <v xml:space="preserve">Cinta Para Backup Imation 3M </v>
          </cell>
        </row>
        <row r="1033">
          <cell r="F1033" t="str">
            <v xml:space="preserve">Cinta Para Backup Up Data Tapes </v>
          </cell>
        </row>
        <row r="1034">
          <cell r="F1034" t="str">
            <v xml:space="preserve">Cinta Para Backup Up Mini Data </v>
          </cell>
        </row>
        <row r="1035">
          <cell r="F1035" t="str">
            <v xml:space="preserve">Cinta Para Backup Up Data Tapes </v>
          </cell>
        </row>
        <row r="1036">
          <cell r="F1036" t="str">
            <v xml:space="preserve">Cinta Para Backup Up Data </v>
          </cell>
        </row>
        <row r="1037">
          <cell r="F1037" t="str">
            <v xml:space="preserve">Cinta Para Backup Up Data Tapes </v>
          </cell>
        </row>
        <row r="1038">
          <cell r="F1038" t="str">
            <v xml:space="preserve">Cd Room Virgen, Paquetex50 (No </v>
          </cell>
        </row>
        <row r="1039">
          <cell r="F1039" t="str">
            <v xml:space="preserve">Caja Plastica Transparente Para Cds </v>
          </cell>
        </row>
        <row r="1040">
          <cell r="F1040" t="str">
            <v xml:space="preserve">Cds Grabados Programa Monitoreo </v>
          </cell>
        </row>
        <row r="1041">
          <cell r="F1041" t="str">
            <v xml:space="preserve">Cd Con Informacion Snies Y </v>
          </cell>
        </row>
        <row r="1042">
          <cell r="F1042" t="str">
            <v>Cd Con Estuche Plastico Individual</v>
          </cell>
        </row>
        <row r="1043">
          <cell r="F1043" t="str">
            <v>Cd 80 Minutos Sony</v>
          </cell>
        </row>
        <row r="1044">
          <cell r="F1044" t="str">
            <v>Cintas Data Tape Dds3 De 12Gb</v>
          </cell>
        </row>
        <row r="1045">
          <cell r="F1045" t="str">
            <v xml:space="preserve">Cd-Room Con Sobre Especial (No </v>
          </cell>
        </row>
        <row r="1046">
          <cell r="F1046" t="str">
            <v xml:space="preserve">Cd Card Con Estuche 55 Mb (No </v>
          </cell>
        </row>
        <row r="1047">
          <cell r="F1047" t="str">
            <v>Cintas D63-125M, D4Mm (Dds-3)</v>
          </cell>
        </row>
        <row r="1048">
          <cell r="F1048" t="str">
            <v xml:space="preserve">Cinta Datacartridge 4Mm 125Mts </v>
          </cell>
        </row>
        <row r="1049">
          <cell r="F1049" t="str">
            <v xml:space="preserve">Cinta Datacartridge 4Mm 150 Mts </v>
          </cell>
        </row>
        <row r="1050">
          <cell r="F1050" t="str">
            <v xml:space="preserve">Cd "Caracterizacion De La </v>
          </cell>
        </row>
        <row r="1051">
          <cell r="F1051" t="str">
            <v>Cd Saber 2002-2003</v>
          </cell>
        </row>
        <row r="1052">
          <cell r="F1052" t="str">
            <v xml:space="preserve">Cd-Rom Multimedia/Evaluacion </v>
          </cell>
        </row>
        <row r="1053">
          <cell r="F1053" t="str">
            <v>Cintas Tape Backup 20/40 Gb Dds4.</v>
          </cell>
        </row>
        <row r="1054">
          <cell r="F1054" t="str">
            <v>Cintas Tape Backup 12/24 Gb Dds3.</v>
          </cell>
        </row>
        <row r="1055">
          <cell r="F1055" t="str">
            <v xml:space="preserve">Cintas Mammoth-2 Tape Drives </v>
          </cell>
        </row>
        <row r="1056">
          <cell r="F1056" t="str">
            <v>Dvd Grabable-R 4.7 Gb</v>
          </cell>
        </row>
        <row r="1057">
          <cell r="F1057" t="str">
            <v>Cd Para Dvd Menos R</v>
          </cell>
        </row>
        <row r="1058">
          <cell r="F1058" t="str">
            <v>Cd-Rom Multimedia Programa Pisa</v>
          </cell>
        </row>
        <row r="1059">
          <cell r="F1059" t="str">
            <v xml:space="preserve">Cintas Para Backup Ultritum 3 Data </v>
          </cell>
        </row>
        <row r="1060">
          <cell r="F1060" t="str">
            <v>Cinta Para Maquina Lectora</v>
          </cell>
        </row>
        <row r="1061">
          <cell r="F1061" t="str">
            <v xml:space="preserve">Cd Grabable Paquete Por 25 </v>
          </cell>
        </row>
        <row r="1062">
          <cell r="F1062" t="str">
            <v xml:space="preserve">Cd Grabable Paquete Por 100 </v>
          </cell>
        </row>
        <row r="1063">
          <cell r="F1063" t="str">
            <v>Cd Con Sobre Individual</v>
          </cell>
        </row>
        <row r="1064">
          <cell r="F1064" t="str">
            <v xml:space="preserve">Cintas Backup Ultrium Lto 3 400/800 </v>
          </cell>
        </row>
        <row r="1065">
          <cell r="F1065" t="str">
            <v>Tinta Windsor Newton</v>
          </cell>
        </row>
        <row r="1066">
          <cell r="F1066" t="str">
            <v>Lupas Mango Plastico</v>
          </cell>
        </row>
        <row r="1067">
          <cell r="F1067" t="str">
            <v>UTILIES Y ARTICULOS DE OF EXCLUIDO</v>
          </cell>
        </row>
        <row r="1069">
          <cell r="F1069" t="str">
            <v xml:space="preserve">UTILES Y ARTICULOS DE </v>
          </cell>
        </row>
        <row r="1070">
          <cell r="F1070" t="str">
            <v>Lapiz Corrector Para Planchas</v>
          </cell>
        </row>
        <row r="1071">
          <cell r="F1071" t="str">
            <v xml:space="preserve">Lapiz Adicionador De Planchas </v>
          </cell>
        </row>
        <row r="1072">
          <cell r="F1072" t="str">
            <v xml:space="preserve">Lapiz Corrector De Planchas </v>
          </cell>
        </row>
        <row r="1074">
          <cell r="F1074" t="str">
            <v>OTROS GASTOS</v>
          </cell>
        </row>
        <row r="1075">
          <cell r="F1075" t="str">
            <v>TINTAS PARA IMPRESION</v>
          </cell>
        </row>
        <row r="1077">
          <cell r="F1077" t="str">
            <v>Toner Impresora Xerox 4505-4510</v>
          </cell>
        </row>
        <row r="1078">
          <cell r="F1078" t="str">
            <v>Toner Impresora Xerox 6R829 Negro</v>
          </cell>
        </row>
        <row r="1079">
          <cell r="F1079" t="str">
            <v>Toner Impresora Xerox 6R832 Azul</v>
          </cell>
        </row>
        <row r="1080">
          <cell r="F1080" t="str">
            <v>Toner Impresora Xerox 6R831 Rojo</v>
          </cell>
        </row>
        <row r="1081">
          <cell r="F1081" t="str">
            <v xml:space="preserve">Toner Impresora Xerox 6R830 </v>
          </cell>
        </row>
        <row r="1082">
          <cell r="F1082" t="str">
            <v xml:space="preserve">Toner Impresora Xerox Liquido </v>
          </cell>
        </row>
        <row r="1083">
          <cell r="F1083" t="str">
            <v>Toner Impresora Xerox 32/24</v>
          </cell>
        </row>
        <row r="1084">
          <cell r="F1084" t="str">
            <v>Toner Impresora Xerox 113R00173</v>
          </cell>
        </row>
        <row r="1085">
          <cell r="F1085" t="str">
            <v xml:space="preserve">Toner Impresora Xerox Negro </v>
          </cell>
        </row>
        <row r="1086">
          <cell r="F1086" t="str">
            <v xml:space="preserve">Toner Impresora Xerox Azul </v>
          </cell>
        </row>
        <row r="1087">
          <cell r="F1087" t="str">
            <v xml:space="preserve">Toner Impresora Xerox Verde </v>
          </cell>
        </row>
        <row r="1088">
          <cell r="F1088" t="str">
            <v>Toner Impresora Xerox 4520</v>
          </cell>
        </row>
        <row r="1089">
          <cell r="F1089" t="str">
            <v>Toner Cyan Xerox Phaser 8860</v>
          </cell>
        </row>
        <row r="1090">
          <cell r="F1090" t="str">
            <v>Toner Magenta Xerox Phaser 8860</v>
          </cell>
        </row>
        <row r="1091">
          <cell r="F1091" t="str">
            <v>Kit De Mantenimiento Xerox 8860</v>
          </cell>
        </row>
        <row r="1092">
          <cell r="F1092" t="str">
            <v>TINTAS PARA IMPRESION</v>
          </cell>
        </row>
        <row r="1093">
          <cell r="F1093" t="str">
            <v>Toner Impresora Canon Bc 02/ Bj240</v>
          </cell>
        </row>
        <row r="1094">
          <cell r="F1094" t="str">
            <v>Toner Impresora Canon Mp 20P</v>
          </cell>
        </row>
        <row r="1095">
          <cell r="F1095" t="str">
            <v>Toner Impresora Canon Bji 642</v>
          </cell>
        </row>
        <row r="1096">
          <cell r="F1096" t="str">
            <v>Toner Impresora Canon Bc-05</v>
          </cell>
        </row>
        <row r="1097">
          <cell r="F1097" t="str">
            <v xml:space="preserve">Toner Impresora Canon Bc 20/Bjc </v>
          </cell>
        </row>
        <row r="1098">
          <cell r="F1098" t="str">
            <v>Toner Impresora Canon Bj-330</v>
          </cell>
        </row>
        <row r="1099">
          <cell r="F1099" t="str">
            <v>Toner Impresora Hp 51625A Color</v>
          </cell>
        </row>
        <row r="1100">
          <cell r="F1100" t="str">
            <v>Toner Impresora Hp 5L,6L C3906A</v>
          </cell>
        </row>
        <row r="1101">
          <cell r="F1101" t="str">
            <v>Toner Impresora Hp 51640Y</v>
          </cell>
        </row>
        <row r="1102">
          <cell r="F1102" t="str">
            <v>Toner Impresora Hp 51640M</v>
          </cell>
        </row>
        <row r="1103">
          <cell r="F1103" t="str">
            <v>Toner Impresora Hp 51640A</v>
          </cell>
        </row>
        <row r="1104">
          <cell r="F1104" t="str">
            <v>Toner Impresora Hp C1823D</v>
          </cell>
        </row>
        <row r="1105">
          <cell r="F1105" t="str">
            <v>Toner Impresora Hp 92274A</v>
          </cell>
        </row>
        <row r="1106">
          <cell r="F1106" t="str">
            <v>Toner Impresora Hp 92295A</v>
          </cell>
        </row>
        <row r="1107">
          <cell r="F1107" t="str">
            <v>Toner Impresora Hp C3900A</v>
          </cell>
        </row>
        <row r="1108">
          <cell r="F1108" t="str">
            <v>Toner Impresora Hp 51649A</v>
          </cell>
        </row>
        <row r="1109">
          <cell r="F1109" t="str">
            <v>Toner Impresora Hp 51626A</v>
          </cell>
        </row>
        <row r="1110">
          <cell r="F1110" t="str">
            <v xml:space="preserve">Toner Impresora Hp Laser Printer </v>
          </cell>
        </row>
        <row r="1111">
          <cell r="F1111" t="str">
            <v xml:space="preserve">Toner Impresora Hp Laser Printer </v>
          </cell>
        </row>
        <row r="1112">
          <cell r="F1112" t="str">
            <v xml:space="preserve">Toner Impresora Hp Laser Printer </v>
          </cell>
        </row>
        <row r="1113">
          <cell r="F1113" t="str">
            <v xml:space="preserve">Toner Impresora Hp Laser Printer </v>
          </cell>
        </row>
        <row r="1114">
          <cell r="F1114" t="str">
            <v>Toner Impresora Hp 92275A</v>
          </cell>
        </row>
        <row r="1115">
          <cell r="F1115" t="str">
            <v xml:space="preserve">Toner Impresora Laser Jet 5 </v>
          </cell>
        </row>
        <row r="1116">
          <cell r="F1116" t="str">
            <v>Toner Impresora Laser Jet 5- Azul</v>
          </cell>
        </row>
        <row r="1117">
          <cell r="F1117" t="str">
            <v xml:space="preserve">Toner Impresora Laser Jet 5 - </v>
          </cell>
        </row>
        <row r="1118">
          <cell r="F1118" t="str">
            <v>Toner Impresora Laser Jet 5 - Negro</v>
          </cell>
        </row>
        <row r="1119">
          <cell r="F1119" t="str">
            <v>Toner Impresora Hp 51641A</v>
          </cell>
        </row>
        <row r="1120">
          <cell r="F1120" t="str">
            <v>Toner Impresora Hp 51645G</v>
          </cell>
        </row>
        <row r="1121">
          <cell r="F1121" t="str">
            <v>Toner Impresora Hp 51629A</v>
          </cell>
        </row>
        <row r="1122">
          <cell r="F1122" t="str">
            <v>Toner Impresora Hp C3903A</v>
          </cell>
        </row>
        <row r="1123">
          <cell r="F1123" t="str">
            <v>Toner Impresora Hp 92298A</v>
          </cell>
        </row>
        <row r="1124">
          <cell r="F1124" t="str">
            <v xml:space="preserve">Toner Impresora Hp 2100 C4096A </v>
          </cell>
        </row>
        <row r="1125">
          <cell r="F1125" t="str">
            <v>Toner Impresora Hp C6578D Color</v>
          </cell>
        </row>
        <row r="1126">
          <cell r="F1126" t="str">
            <v>Toner Impresora Hp 51645A</v>
          </cell>
        </row>
        <row r="1127">
          <cell r="F1127" t="str">
            <v>Toner Impresora Hp 1200 C7115A</v>
          </cell>
        </row>
        <row r="1128">
          <cell r="F1128" t="str">
            <v>Cartucho Hp 51629A</v>
          </cell>
        </row>
        <row r="1129">
          <cell r="F1129" t="str">
            <v>Cartucho Hp 51649A</v>
          </cell>
        </row>
        <row r="1130">
          <cell r="F1130" t="str">
            <v xml:space="preserve">Toner Impresora Hp Lj 5P C3903A </v>
          </cell>
        </row>
        <row r="1131">
          <cell r="F1131" t="str">
            <v>Toner Hp Lj 4 Plus 92298A</v>
          </cell>
        </row>
        <row r="1132">
          <cell r="F1132" t="str">
            <v xml:space="preserve">Toner Hp Plus Lj 1200 C7115A (No </v>
          </cell>
        </row>
        <row r="1133">
          <cell r="F1133" t="str">
            <v>Toner Hp Lj 2100 C4096A</v>
          </cell>
        </row>
        <row r="1134">
          <cell r="F1134" t="str">
            <v>Toner Impresora Hp C8543X</v>
          </cell>
        </row>
        <row r="1135">
          <cell r="F1135" t="str">
            <v>Toner Impresora Hp 51640C</v>
          </cell>
        </row>
        <row r="1136">
          <cell r="F1136" t="str">
            <v xml:space="preserve">Toner Impresora Laser Jet 2420 Dn </v>
          </cell>
        </row>
        <row r="1137">
          <cell r="F1137" t="str">
            <v>Toner Impresora Hp 9000Dn</v>
          </cell>
        </row>
        <row r="1138">
          <cell r="F1138" t="str">
            <v xml:space="preserve">Toner Impresora Epson Stylus Color </v>
          </cell>
        </row>
        <row r="1139">
          <cell r="F1139" t="str">
            <v xml:space="preserve">Toner Impresora Epson Stylus </v>
          </cell>
        </row>
        <row r="1140">
          <cell r="F1140" t="str">
            <v xml:space="preserve">Toner Impresora Epson Stylus </v>
          </cell>
        </row>
        <row r="1141">
          <cell r="F1141" t="str">
            <v xml:space="preserve">Toner Impresora Epson Stylus </v>
          </cell>
        </row>
        <row r="1142">
          <cell r="F1142" t="str">
            <v>Toner Fotocopiadora Toshiba 1350</v>
          </cell>
        </row>
        <row r="1143">
          <cell r="F1143" t="str">
            <v xml:space="preserve">Toner Fotocopiadora Minolta </v>
          </cell>
        </row>
        <row r="1144">
          <cell r="F1144" t="str">
            <v xml:space="preserve">Toner Fotocopiadora Ft </v>
          </cell>
        </row>
        <row r="1145">
          <cell r="F1145" t="str">
            <v xml:space="preserve">Toner Fotocopiadora Minolta Rp </v>
          </cell>
        </row>
        <row r="1146">
          <cell r="F1146" t="str">
            <v>Toner Fotocopiadora Toshiba T-5020</v>
          </cell>
        </row>
        <row r="1147">
          <cell r="F1147" t="str">
            <v>Toner Fotocopiadora Toshiba T-62P</v>
          </cell>
        </row>
        <row r="1148">
          <cell r="F1148" t="str">
            <v>Toner Fotocopiadora Toshiba 5020</v>
          </cell>
        </row>
        <row r="1149">
          <cell r="F1149" t="str">
            <v>Toner Fotocopiadora Canon Npg1</v>
          </cell>
        </row>
        <row r="1150">
          <cell r="F1150" t="str">
            <v xml:space="preserve">Toner Fotocopiadora Ricoh Ft </v>
          </cell>
        </row>
        <row r="1151">
          <cell r="F1151" t="str">
            <v xml:space="preserve">Toner Fotocopiadora Canon </v>
          </cell>
        </row>
        <row r="1152">
          <cell r="F1152" t="str">
            <v>Toner Fotocopiadora Canon Npg8</v>
          </cell>
        </row>
        <row r="1153">
          <cell r="F1153" t="str">
            <v>Toner Fotocopiadora Canon Npg4</v>
          </cell>
        </row>
        <row r="1154">
          <cell r="F1154" t="str">
            <v>Toner Fotocopiadora Canon Np 4035</v>
          </cell>
        </row>
        <row r="1155">
          <cell r="F1155" t="str">
            <v xml:space="preserve">Toner Fotocopiadora Canon Np </v>
          </cell>
        </row>
        <row r="1156">
          <cell r="F1156" t="str">
            <v xml:space="preserve">Toner Fotocopiadora Canon </v>
          </cell>
        </row>
        <row r="1157">
          <cell r="F1157" t="str">
            <v xml:space="preserve">Toner Fotocopiadora Xerox </v>
          </cell>
        </row>
        <row r="1158">
          <cell r="F1158" t="str">
            <v xml:space="preserve">Toner O Tinta Para Duplicadora </v>
          </cell>
        </row>
        <row r="1159">
          <cell r="F1159" t="str">
            <v>Toner Fotocopiadora Canon Np 6012</v>
          </cell>
        </row>
        <row r="1160">
          <cell r="F1160" t="str">
            <v>Toner Fax Kxp 455 Fax 3100</v>
          </cell>
        </row>
        <row r="1161">
          <cell r="F1161" t="str">
            <v>Toner Fax Panasonic Kxp 455</v>
          </cell>
        </row>
        <row r="1162">
          <cell r="F1162" t="str">
            <v xml:space="preserve">Toner Tinta Blanco Y Negro Para </v>
          </cell>
        </row>
        <row r="1163">
          <cell r="F1163" t="str">
            <v>Toner Para Fax Panasonic Kf 136A</v>
          </cell>
        </row>
        <row r="1164">
          <cell r="F1164" t="str">
            <v xml:space="preserve">Toner Print Cartridge Para Fax </v>
          </cell>
        </row>
        <row r="1165">
          <cell r="F1165" t="str">
            <v>Toner Fax Panasonic Ref.Kx Fa-53</v>
          </cell>
        </row>
        <row r="1166">
          <cell r="F1166" t="str">
            <v>Toner Fax Panasonic Kxa 144</v>
          </cell>
        </row>
        <row r="1167">
          <cell r="F1167" t="str">
            <v xml:space="preserve">Drum Para Fax Panasonic Kx-A </v>
          </cell>
        </row>
        <row r="1168">
          <cell r="F1168" t="str">
            <v>Tinta Para Fax Kxf 1600 Kxfa 150</v>
          </cell>
        </row>
        <row r="1169">
          <cell r="F1169" t="str">
            <v>Toner Impresora Kyocera Tk-30H</v>
          </cell>
        </row>
        <row r="1170">
          <cell r="F1170" t="str">
            <v xml:space="preserve">Toner Impresora Lexmark Optra </v>
          </cell>
        </row>
        <row r="1171">
          <cell r="F1171" t="str">
            <v xml:space="preserve">Toner Impresora Lexmark Modelo </v>
          </cell>
        </row>
        <row r="1172">
          <cell r="F1172" t="str">
            <v xml:space="preserve">Toner Tk 70 Impresora Kyocera </v>
          </cell>
        </row>
        <row r="1173">
          <cell r="F1173" t="str">
            <v xml:space="preserve">Toner Impresora Lexmark T640Dtn </v>
          </cell>
        </row>
        <row r="1174">
          <cell r="F1174" t="str">
            <v>Toner Impresora Kyocera 953 Tk712</v>
          </cell>
        </row>
        <row r="1175">
          <cell r="F1175" t="str">
            <v>Toner Impresora Laser Unity</v>
          </cell>
        </row>
        <row r="1176">
          <cell r="F1176" t="str">
            <v xml:space="preserve">Kit De Toner Seco Para Lector </v>
          </cell>
        </row>
        <row r="1177">
          <cell r="F1177" t="str">
            <v>Kit De Mantenimiento Hp 9000</v>
          </cell>
        </row>
        <row r="1178">
          <cell r="F1178" t="str">
            <v xml:space="preserve">Kit De Mantenimiento Kyocera Fs </v>
          </cell>
        </row>
        <row r="1179">
          <cell r="F1179" t="str">
            <v xml:space="preserve">Kit De Mantenimiento Kyocera Fs </v>
          </cell>
        </row>
        <row r="1180">
          <cell r="F1180" t="str">
            <v xml:space="preserve">Kit De Mantenimiento Sn/24, </v>
          </cell>
        </row>
        <row r="1181">
          <cell r="F1181" t="str">
            <v>CINTAS PARA IMPRESIÓN</v>
          </cell>
        </row>
        <row r="1183">
          <cell r="F1183" t="str">
            <v>CINTAS PARA IMPRSION</v>
          </cell>
        </row>
        <row r="1184">
          <cell r="F1184" t="str">
            <v xml:space="preserve">Cinta Para Maquina De Escribir </v>
          </cell>
        </row>
        <row r="1185">
          <cell r="F1185" t="str">
            <v xml:space="preserve">Cinta De Seguridad Et-2500 Para </v>
          </cell>
        </row>
        <row r="1186">
          <cell r="F1186" t="str">
            <v>Cinta Para Maquina Memory Writer</v>
          </cell>
        </row>
        <row r="1187">
          <cell r="F1187" t="str">
            <v xml:space="preserve">Cinta Para Maquina De Escribir Ibm </v>
          </cell>
        </row>
        <row r="1188">
          <cell r="F1188" t="str">
            <v xml:space="preserve">Cinta Best Carbon Para Maquina </v>
          </cell>
        </row>
        <row r="1189">
          <cell r="F1189" t="str">
            <v>Cinta Para Maquina Ibm 196 Nukote</v>
          </cell>
        </row>
        <row r="1190">
          <cell r="F1190" t="str">
            <v xml:space="preserve">Cinta Para Maquina De Escribir 82C </v>
          </cell>
        </row>
        <row r="1191">
          <cell r="F1191" t="str">
            <v xml:space="preserve">Cinta Para Maquina Brother </v>
          </cell>
        </row>
        <row r="1192">
          <cell r="F1192" t="str">
            <v xml:space="preserve">Cinta De Serguridad Para Maquina </v>
          </cell>
        </row>
        <row r="1193">
          <cell r="F1193" t="str">
            <v xml:space="preserve">Cinta Correctora Maquina Olivetti </v>
          </cell>
        </row>
        <row r="1194">
          <cell r="F1194" t="str">
            <v>Cinta De Seguridad Maquina Olivetti</v>
          </cell>
        </row>
        <row r="1195">
          <cell r="F1195" t="str">
            <v xml:space="preserve">Cinta Para Maquina Brother Em </v>
          </cell>
        </row>
        <row r="1196">
          <cell r="F1196" t="str">
            <v>Cinta Para Maquina De Escribir 212</v>
          </cell>
        </row>
        <row r="1197">
          <cell r="F1197" t="str">
            <v xml:space="preserve">Cinta Para Maquina Olivetti </v>
          </cell>
        </row>
        <row r="1198">
          <cell r="F1198" t="str">
            <v>Cinta Para Maquina Ibm 2000 6746</v>
          </cell>
        </row>
        <row r="1199">
          <cell r="F1199" t="str">
            <v xml:space="preserve">Cinta Para Maquina De Escribir Ibm </v>
          </cell>
        </row>
        <row r="1200">
          <cell r="F1200" t="str">
            <v>Cinta Para Calculadoras</v>
          </cell>
        </row>
        <row r="1201">
          <cell r="F1201" t="str">
            <v xml:space="preserve">Cinta Para Maquina De Escribir </v>
          </cell>
        </row>
        <row r="1202">
          <cell r="F1202" t="str">
            <v xml:space="preserve">Cinta Para Maquina De Escribir </v>
          </cell>
        </row>
        <row r="1203">
          <cell r="F1203" t="str">
            <v>Cinta Para Maquina Registradora</v>
          </cell>
        </row>
        <row r="1204">
          <cell r="F1204" t="str">
            <v>Cinta Para Maquina Olivetti</v>
          </cell>
        </row>
        <row r="1205">
          <cell r="F1205" t="str">
            <v>Cinta Correctora Maquina Panasonic</v>
          </cell>
        </row>
        <row r="1206">
          <cell r="F1206" t="str">
            <v>Cinta Para Maquina Black Point</v>
          </cell>
        </row>
        <row r="1207">
          <cell r="F1207" t="str">
            <v>Cinta Correctora Para Maquina Ibm</v>
          </cell>
        </row>
        <row r="1208">
          <cell r="F1208" t="str">
            <v>Cinta Para Maquina Olivetti</v>
          </cell>
        </row>
        <row r="1209">
          <cell r="F1209" t="str">
            <v>Cinta Para Maquina Olivetti Etp 510</v>
          </cell>
        </row>
        <row r="1210">
          <cell r="F1210" t="str">
            <v xml:space="preserve">Cinta Correctora Para Maquina </v>
          </cell>
        </row>
        <row r="1211">
          <cell r="F1211" t="str">
            <v>Cinta Magnetica Scoth Ref.176 1/4</v>
          </cell>
        </row>
        <row r="1212">
          <cell r="F1212" t="str">
            <v xml:space="preserve">Cinta Norma Correctora Para </v>
          </cell>
        </row>
        <row r="1213">
          <cell r="F1213" t="str">
            <v>Cinta Para Maquina Memory Writer</v>
          </cell>
        </row>
        <row r="1214">
          <cell r="F1214" t="str">
            <v xml:space="preserve">Cinta Para Maquina De Escribir </v>
          </cell>
        </row>
        <row r="1215">
          <cell r="F1215" t="str">
            <v xml:space="preserve">Cinta Para Maquina Panasonic </v>
          </cell>
        </row>
        <row r="1216">
          <cell r="F1216" t="str">
            <v xml:space="preserve">Cinta Maquina De Escribir Brother </v>
          </cell>
        </row>
        <row r="1217">
          <cell r="F1217" t="str">
            <v>Cinta Para Maquina Franqueadora</v>
          </cell>
        </row>
        <row r="1218">
          <cell r="F1218" t="str">
            <v>Cinta Panasonic Kxe-508 Nylon</v>
          </cell>
        </row>
        <row r="1219">
          <cell r="F1219" t="str">
            <v xml:space="preserve">Cinta Para Maquina Ke-508E Ibm </v>
          </cell>
        </row>
        <row r="1220">
          <cell r="F1220" t="str">
            <v xml:space="preserve">Cinta Bicolor Nylon Para </v>
          </cell>
        </row>
        <row r="1221">
          <cell r="F1221" t="str">
            <v xml:space="preserve">Cinta Impresora Epson Fx-1050 , </v>
          </cell>
        </row>
        <row r="1222">
          <cell r="F1222" t="str">
            <v xml:space="preserve">Cinta Impresora Epson Dfx-5000, </v>
          </cell>
        </row>
        <row r="1223">
          <cell r="F1223" t="str">
            <v xml:space="preserve">Cinta Impresora Epson Lq-2550, </v>
          </cell>
        </row>
        <row r="1224">
          <cell r="F1224" t="str">
            <v>Cinta Impresora Epson 8763</v>
          </cell>
        </row>
        <row r="1225">
          <cell r="F1225" t="str">
            <v xml:space="preserve">Cinta Impresora Epson Ribbon </v>
          </cell>
        </row>
        <row r="1226">
          <cell r="F1226" t="str">
            <v>Cinta Impresora Printronix P300</v>
          </cell>
        </row>
        <row r="1227">
          <cell r="F1227" t="str">
            <v>Cinta Impresora Best Carbon</v>
          </cell>
        </row>
        <row r="1228">
          <cell r="F1228" t="str">
            <v>Cinta Impresora Epson Lq 2550</v>
          </cell>
        </row>
        <row r="1229">
          <cell r="F1229" t="str">
            <v xml:space="preserve">Cinta Impresora Epson 1170/1050 </v>
          </cell>
        </row>
        <row r="1230">
          <cell r="F1230" t="str">
            <v xml:space="preserve">Cinta Impresora Epson 8766 Dfx </v>
          </cell>
        </row>
        <row r="1231">
          <cell r="F1231" t="str">
            <v>Cinta Impresora Black Point</v>
          </cell>
        </row>
        <row r="1232">
          <cell r="F1232" t="str">
            <v>Cinta Impresora Epson 8755</v>
          </cell>
        </row>
        <row r="1233">
          <cell r="F1233" t="str">
            <v>Cinta Impresora Wang 2908342</v>
          </cell>
        </row>
        <row r="1234">
          <cell r="F1234" t="str">
            <v xml:space="preserve">Cinta Impresora Nukote V300-600 </v>
          </cell>
        </row>
        <row r="1235">
          <cell r="F1235" t="str">
            <v xml:space="preserve">Cinta Impresora Epson 8750 Fx850 , </v>
          </cell>
        </row>
        <row r="1236">
          <cell r="F1236" t="str">
            <v>Cinta Impresora Okidata 8723</v>
          </cell>
        </row>
        <row r="1237">
          <cell r="F1237" t="str">
            <v>Cinta Impresora Fujitsu</v>
          </cell>
        </row>
        <row r="1238">
          <cell r="F1238" t="str">
            <v>Cinta Impresora Wang 5577</v>
          </cell>
        </row>
        <row r="1239">
          <cell r="F1239" t="str">
            <v>Cinta Impresora Facit 8000</v>
          </cell>
        </row>
        <row r="1240">
          <cell r="F1240" t="str">
            <v>Cinta Impresora Data Royal 5000</v>
          </cell>
        </row>
        <row r="1241">
          <cell r="F1241" t="str">
            <v>Cinta Impresora Wang 5574</v>
          </cell>
        </row>
        <row r="1242">
          <cell r="F1242" t="str">
            <v>Cinta Zebra 74 Mts X11 Cm</v>
          </cell>
        </row>
        <row r="1243">
          <cell r="F1243" t="str">
            <v xml:space="preserve">Cinta Impresora Epson Dfx 9000 </v>
          </cell>
        </row>
        <row r="1244">
          <cell r="F1244" t="str">
            <v xml:space="preserve">Cinta Ymckt (Color) 500 </v>
          </cell>
        </row>
        <row r="1245">
          <cell r="F1245" t="str">
            <v>Cinta Negra 1500 Impresiones</v>
          </cell>
        </row>
        <row r="1246">
          <cell r="F1246" t="str">
            <v xml:space="preserve">Cinta De Termotransferencia Cera </v>
          </cell>
        </row>
        <row r="1247">
          <cell r="F1247" t="str">
            <v>IMPRESOS Y FORMAS</v>
          </cell>
        </row>
        <row r="1249">
          <cell r="F1249" t="str">
            <v>IMPRESOS Y FORMAS</v>
          </cell>
        </row>
        <row r="1250">
          <cell r="F1250" t="str">
            <v>Forma Continua X1500 2P 14 7/8X11</v>
          </cell>
        </row>
        <row r="1251">
          <cell r="F1251" t="str">
            <v xml:space="preserve">Forma Continua Blanco Logo Centro </v>
          </cell>
        </row>
        <row r="1252">
          <cell r="F1252" t="str">
            <v xml:space="preserve">Forma Continua 10 5/8X11 Rayado </v>
          </cell>
        </row>
        <row r="1253">
          <cell r="F1253" t="str">
            <v xml:space="preserve">Forma Universal Rayado 14 7/8X11 </v>
          </cell>
        </row>
        <row r="1254">
          <cell r="F1254" t="str">
            <v>Forma 14 7/8X11 1 Tintax3000</v>
          </cell>
        </row>
        <row r="1255">
          <cell r="F1255" t="str">
            <v xml:space="preserve">Forma Continua 9 1/2X11 Logo </v>
          </cell>
        </row>
        <row r="1256">
          <cell r="F1256" t="str">
            <v xml:space="preserve">Forma Continua Unilogo 14 7/8X11 </v>
          </cell>
        </row>
        <row r="1257">
          <cell r="F1257" t="str">
            <v>Forma Continua 10 5/8X11 2 Partes</v>
          </cell>
        </row>
        <row r="1258">
          <cell r="F1258" t="str">
            <v>Comprobante De Almacen</v>
          </cell>
        </row>
        <row r="1259">
          <cell r="F1259" t="str">
            <v>Ordenes De Compra</v>
          </cell>
        </row>
        <row r="1260">
          <cell r="F1260" t="str">
            <v xml:space="preserve">Forma Continua 9,5 X 11, 60 </v>
          </cell>
        </row>
        <row r="1261">
          <cell r="F1261" t="str">
            <v>Ordenes De Pago</v>
          </cell>
        </row>
        <row r="1262">
          <cell r="F1262" t="str">
            <v>Comprobante De Almacen</v>
          </cell>
        </row>
        <row r="1263">
          <cell r="F1263" t="str">
            <v xml:space="preserve">Comprobante De Almacen Tamaño 9 </v>
          </cell>
        </row>
        <row r="1264">
          <cell r="F1264" t="str">
            <v xml:space="preserve">Comprobante De Pago 14 7/8X 4 1/4 </v>
          </cell>
        </row>
        <row r="1265">
          <cell r="F1265" t="str">
            <v xml:space="preserve">Compusobre Validacion Basica </v>
          </cell>
        </row>
        <row r="1266">
          <cell r="F1266" t="str">
            <v xml:space="preserve">Compusobre Validacion Educacion </v>
          </cell>
        </row>
        <row r="1267">
          <cell r="F1267" t="str">
            <v xml:space="preserve">Compusobre Validadcion De </v>
          </cell>
        </row>
        <row r="1268">
          <cell r="F1268" t="str">
            <v xml:space="preserve">Forma Continua 9 1/2X11 X 5 1/2 X 1 </v>
          </cell>
        </row>
        <row r="1269">
          <cell r="F1269" t="str">
            <v xml:space="preserve">Formadhesivos C-3 8.6Cmsx2.3 </v>
          </cell>
        </row>
        <row r="1270">
          <cell r="F1270" t="str">
            <v xml:space="preserve">Formas Continuas 10 5/8X11,Bond </v>
          </cell>
        </row>
        <row r="1271">
          <cell r="F1271" t="str">
            <v xml:space="preserve">Formas Continuas 14 7/8X11, Bond </v>
          </cell>
        </row>
        <row r="1272">
          <cell r="F1272" t="str">
            <v xml:space="preserve">Formas Continuas 9 1/2X11 Bond </v>
          </cell>
        </row>
        <row r="1273">
          <cell r="F1273" t="str">
            <v>Ordenes De Compra</v>
          </cell>
        </row>
        <row r="1274">
          <cell r="F1274" t="str">
            <v xml:space="preserve">Ordenes De Compra Tamaño 9 </v>
          </cell>
        </row>
        <row r="1275">
          <cell r="F1275" t="str">
            <v>Sobre Blanco Con Logotipo</v>
          </cell>
        </row>
        <row r="1276">
          <cell r="F1276" t="str">
            <v xml:space="preserve">Acta Compromiso Coordinador De </v>
          </cell>
        </row>
        <row r="1277">
          <cell r="F1277" t="str">
            <v xml:space="preserve">Acta Compromiso Coordinador De </v>
          </cell>
        </row>
        <row r="1278">
          <cell r="F1278" t="str">
            <v>Acta Compromiso Dactiloscopista</v>
          </cell>
        </row>
        <row r="1279">
          <cell r="F1279" t="str">
            <v>Acta De 1A. Sesion Color Azul</v>
          </cell>
        </row>
        <row r="1280">
          <cell r="F1280" t="str">
            <v>Acta De 2A. Sesion Color Verde</v>
          </cell>
        </row>
        <row r="1281">
          <cell r="F1281" t="str">
            <v>Acta De Anulacion</v>
          </cell>
        </row>
        <row r="1282">
          <cell r="F1282" t="str">
            <v xml:space="preserve">Acta De Compromiso Coordinador </v>
          </cell>
        </row>
        <row r="1283">
          <cell r="F1283" t="str">
            <v>Acta De Compromiso Del Delegado</v>
          </cell>
        </row>
        <row r="1284">
          <cell r="F1284" t="str">
            <v>Acta De Compromiso Jefe De Salon</v>
          </cell>
        </row>
        <row r="1285">
          <cell r="F1285" t="str">
            <v xml:space="preserve">Acta De Compromiso Y Evaluacion </v>
          </cell>
        </row>
        <row r="1286">
          <cell r="F1286" t="str">
            <v xml:space="preserve">Acta De Compromiso Y Evaluacion </v>
          </cell>
        </row>
        <row r="1287">
          <cell r="F1287" t="str">
            <v xml:space="preserve">Acta De Compromiso Y Evaluacion </v>
          </cell>
        </row>
        <row r="1288">
          <cell r="F1288" t="str">
            <v xml:space="preserve">Acta De Compromiso Y Evaluacion </v>
          </cell>
        </row>
        <row r="1289">
          <cell r="F1289" t="str">
            <v xml:space="preserve">Acta De Compromiso Y Evaluacion </v>
          </cell>
        </row>
        <row r="1290">
          <cell r="F1290" t="str">
            <v xml:space="preserve">Acta De Comrpmiso Y Evaluacion </v>
          </cell>
        </row>
        <row r="1291">
          <cell r="F1291" t="str">
            <v xml:space="preserve">Acta De Comrpmiso Y Evaluacion </v>
          </cell>
        </row>
        <row r="1292">
          <cell r="F1292" t="str">
            <v xml:space="preserve">Acta De Inicio Y Finalizacion Prueba </v>
          </cell>
        </row>
        <row r="1293">
          <cell r="F1293" t="str">
            <v>Acta De Suplantacion</v>
          </cell>
        </row>
        <row r="1294">
          <cell r="F1294" t="str">
            <v>Acta Documeno No Valido</v>
          </cell>
        </row>
        <row r="1295">
          <cell r="F1295" t="str">
            <v xml:space="preserve">Acta Examinados Documento De </v>
          </cell>
        </row>
        <row r="1296">
          <cell r="F1296" t="str">
            <v>Actas De Grado</v>
          </cell>
        </row>
        <row r="1297">
          <cell r="F1297" t="str">
            <v>Actas De Sesion</v>
          </cell>
        </row>
        <row r="1298">
          <cell r="F1298" t="str">
            <v xml:space="preserve">Afiche 5To-Convocatoria Premio </v>
          </cell>
        </row>
        <row r="1299">
          <cell r="F1299" t="str">
            <v>Afiche Control Tiempo Saber</v>
          </cell>
        </row>
        <row r="1300">
          <cell r="F1300" t="str">
            <v xml:space="preserve">Afiche Cuadro Control Tiempo Pilot </v>
          </cell>
        </row>
        <row r="1301">
          <cell r="F1301" t="str">
            <v>Afiche De Programacion</v>
          </cell>
        </row>
        <row r="1302">
          <cell r="F1302" t="str">
            <v xml:space="preserve">Afiche De Programacion De </v>
          </cell>
        </row>
        <row r="1303">
          <cell r="F1303" t="str">
            <v>Afiche Docentes</v>
          </cell>
        </row>
        <row r="1304">
          <cell r="F1304" t="str">
            <v>Afiche Ecaes</v>
          </cell>
        </row>
        <row r="1305">
          <cell r="F1305" t="str">
            <v xml:space="preserve">Afiche En Blanco Control Tiempo </v>
          </cell>
        </row>
        <row r="1306">
          <cell r="F1306" t="str">
            <v>Afiche Estudio Internacional Civica</v>
          </cell>
        </row>
        <row r="1307">
          <cell r="F1307" t="str">
            <v xml:space="preserve">Afiche Hoja De Respuesta Gigante </v>
          </cell>
        </row>
        <row r="1308">
          <cell r="F1308" t="str">
            <v xml:space="preserve">Afiche Hoja De Respuesta Gigante </v>
          </cell>
        </row>
        <row r="1309">
          <cell r="F1309" t="str">
            <v xml:space="preserve">Afiche Hojas De Respuesta "Prueba </v>
          </cell>
        </row>
        <row r="1310">
          <cell r="F1310" t="str">
            <v>Afiche Horizontal</v>
          </cell>
        </row>
        <row r="1311">
          <cell r="F1311" t="str">
            <v>Afiche Icfes Interactivo</v>
          </cell>
        </row>
        <row r="1312">
          <cell r="F1312" t="str">
            <v xml:space="preserve">Afiche Informativo Cuadernillos </v>
          </cell>
        </row>
        <row r="1313">
          <cell r="F1313" t="str">
            <v xml:space="preserve">Afiche Ix Congreso Nacional De </v>
          </cell>
        </row>
        <row r="1314">
          <cell r="F1314" t="str">
            <v xml:space="preserve">Afiche Mural De Los Caballos 3Er </v>
          </cell>
        </row>
        <row r="1315">
          <cell r="F1315" t="str">
            <v xml:space="preserve">Afiche Mural Latinoamericano 6To </v>
          </cell>
        </row>
        <row r="1316">
          <cell r="F1316" t="str">
            <v>Afiche No Uso Del Celular</v>
          </cell>
        </row>
        <row r="1317">
          <cell r="F1317" t="str">
            <v xml:space="preserve">Afiche Para Cartelera - Campaña De </v>
          </cell>
        </row>
        <row r="1318">
          <cell r="F1318" t="str">
            <v>Afiche Pisa</v>
          </cell>
        </row>
        <row r="1319">
          <cell r="F1319" t="str">
            <v>Afiche Pre Saber Calendario A Y B</v>
          </cell>
        </row>
        <row r="1320">
          <cell r="F1320" t="str">
            <v xml:space="preserve">Afiche Preguntas </v>
          </cell>
        </row>
        <row r="1321">
          <cell r="F1321" t="str">
            <v xml:space="preserve">Afiche Preguntas </v>
          </cell>
        </row>
        <row r="1322">
          <cell r="F1322" t="str">
            <v xml:space="preserve">Afiche Programacion 2004 </v>
          </cell>
        </row>
        <row r="1323">
          <cell r="F1323" t="str">
            <v xml:space="preserve">Afiche Promocion Programa Maestro </v>
          </cell>
        </row>
        <row r="1324">
          <cell r="F1324" t="str">
            <v>Afiche Proyecto Civica Iccs 2009</v>
          </cell>
        </row>
        <row r="1325">
          <cell r="F1325" t="str">
            <v>Afiche Prueba Piloto Pisa 2006</v>
          </cell>
        </row>
        <row r="1326">
          <cell r="F1326" t="str">
            <v xml:space="preserve">Afiche Punto De Informacion </v>
          </cell>
        </row>
        <row r="1327">
          <cell r="F1327" t="str">
            <v>Afiche Saber Pro</v>
          </cell>
        </row>
        <row r="1328">
          <cell r="F1328" t="str">
            <v xml:space="preserve">Afiche Seminario Evaluacion </v>
          </cell>
        </row>
        <row r="1329">
          <cell r="F1329" t="str">
            <v xml:space="preserve">Afiche Seminario Internacional 50 X </v>
          </cell>
        </row>
        <row r="1330">
          <cell r="F1330" t="str">
            <v xml:space="preserve">Afiche Seminario Internacional 68 X </v>
          </cell>
        </row>
        <row r="1331">
          <cell r="F1331" t="str">
            <v xml:space="preserve">Afiche Seminario Regional </v>
          </cell>
        </row>
        <row r="1332">
          <cell r="F1332" t="str">
            <v xml:space="preserve">Afiche Seminario Regional </v>
          </cell>
        </row>
        <row r="1333">
          <cell r="F1333" t="str">
            <v>Afiche Seminario Regional -Cali-</v>
          </cell>
        </row>
        <row r="1334">
          <cell r="F1334" t="str">
            <v xml:space="preserve">Afiche Seminario Regional Zona </v>
          </cell>
        </row>
        <row r="1335">
          <cell r="F1335" t="str">
            <v>Afiche Timms</v>
          </cell>
        </row>
        <row r="1336">
          <cell r="F1336" t="str">
            <v>Afiche Vertical Tres Referencias</v>
          </cell>
        </row>
        <row r="1337">
          <cell r="F1337" t="str">
            <v xml:space="preserve">Afiches Calendario Pruebas De </v>
          </cell>
        </row>
        <row r="1338">
          <cell r="F1338" t="str">
            <v>Afiches De Unidades De Agrupacion</v>
          </cell>
        </row>
        <row r="1339">
          <cell r="F1339" t="str">
            <v xml:space="preserve">Afiches Encuentro Iberoamericano </v>
          </cell>
        </row>
        <row r="1340">
          <cell r="F1340" t="str">
            <v>Afiches Saber 11</v>
          </cell>
        </row>
        <row r="1341">
          <cell r="F1341" t="str">
            <v>Afiches Saber 11</v>
          </cell>
        </row>
        <row r="1342">
          <cell r="F1342" t="str">
            <v>Afiches Saber 11 Calendario A Y B</v>
          </cell>
        </row>
        <row r="1343">
          <cell r="F1343" t="str">
            <v xml:space="preserve">Afiches Seminario Regional </v>
          </cell>
        </row>
        <row r="1344">
          <cell r="F1344" t="str">
            <v>Afiches Taller De Preguntas Tipo Cla</v>
          </cell>
        </row>
        <row r="1345">
          <cell r="F1345" t="str">
            <v xml:space="preserve">Analisis De Resultados Ac2005 </v>
          </cell>
        </row>
        <row r="1346">
          <cell r="F1346" t="str">
            <v xml:space="preserve">Analisis De Resultados Ac2005 </v>
          </cell>
        </row>
        <row r="1347">
          <cell r="F1347" t="str">
            <v xml:space="preserve">Analisis De Resultados Ac2005 </v>
          </cell>
        </row>
        <row r="1348">
          <cell r="F1348" t="str">
            <v xml:space="preserve">Analisis De Resultados Ac2005 </v>
          </cell>
        </row>
        <row r="1349">
          <cell r="F1349" t="str">
            <v xml:space="preserve">Analisis De Resultados Ac2005 </v>
          </cell>
        </row>
        <row r="1350">
          <cell r="F1350" t="str">
            <v xml:space="preserve">Analisis De Resultados Ac2005 </v>
          </cell>
        </row>
        <row r="1351">
          <cell r="F1351" t="str">
            <v xml:space="preserve">Analisis De Resultados Ac2005 </v>
          </cell>
        </row>
        <row r="1352">
          <cell r="F1352" t="str">
            <v xml:space="preserve">Analisis De Resultados Ac2005 </v>
          </cell>
        </row>
        <row r="1353">
          <cell r="F1353" t="str">
            <v>Analisis Resultados Biologia</v>
          </cell>
        </row>
        <row r="1354">
          <cell r="F1354" t="str">
            <v xml:space="preserve">Analisis Resultados Ciencias </v>
          </cell>
        </row>
        <row r="1355">
          <cell r="F1355" t="str">
            <v>Analisis Resultados Filosofia</v>
          </cell>
        </row>
        <row r="1356">
          <cell r="F1356" t="str">
            <v>Analisis Resultados Fisica</v>
          </cell>
        </row>
        <row r="1357">
          <cell r="F1357" t="str">
            <v>Analisis Resultados Ingles</v>
          </cell>
        </row>
        <row r="1358">
          <cell r="F1358" t="str">
            <v>Analisis Resultados Lenguaje</v>
          </cell>
        </row>
        <row r="1359">
          <cell r="F1359" t="str">
            <v>Analisis Resultados Matematica</v>
          </cell>
        </row>
        <row r="1360">
          <cell r="F1360" t="str">
            <v>Analisis Resultados Quimica</v>
          </cell>
        </row>
        <row r="1361">
          <cell r="F1361" t="str">
            <v>Anexo 1 Saber</v>
          </cell>
        </row>
        <row r="1362">
          <cell r="F1362" t="str">
            <v>Anexo 2 Saber</v>
          </cell>
        </row>
        <row r="1363">
          <cell r="F1363" t="str">
            <v>Anexo 3 Saber</v>
          </cell>
        </row>
        <row r="1364">
          <cell r="F1364" t="str">
            <v xml:space="preserve">Anexo 4 Formato Preguntas </v>
          </cell>
        </row>
        <row r="1365">
          <cell r="F1365" t="str">
            <v xml:space="preserve">Anexo 5 Formato Novedades </v>
          </cell>
        </row>
        <row r="1366">
          <cell r="F1366" t="str">
            <v>Anexo Manual Coordinador De Salon</v>
          </cell>
        </row>
        <row r="1367">
          <cell r="F1367" t="str">
            <v>Anexo Manual Coordinador De Sitio</v>
          </cell>
        </row>
        <row r="1368">
          <cell r="F1368" t="str">
            <v>Anexo Manual De Delegado</v>
          </cell>
        </row>
        <row r="1369">
          <cell r="F1369" t="str">
            <v>Anexo Manual Jefe De Salon</v>
          </cell>
        </row>
        <row r="1370">
          <cell r="F1370" t="str">
            <v xml:space="preserve">Anexo Manuales Jefe De Salon Y </v>
          </cell>
        </row>
        <row r="1371">
          <cell r="F1371" t="str">
            <v>Anexos</v>
          </cell>
        </row>
        <row r="1372">
          <cell r="F1372" t="str">
            <v xml:space="preserve">Boletin De Licitaciones En La </v>
          </cell>
        </row>
        <row r="1373">
          <cell r="F1373" t="str">
            <v>Boletin En Linea</v>
          </cell>
        </row>
        <row r="1374">
          <cell r="F1374" t="str">
            <v>Boletin Informativo</v>
          </cell>
        </row>
        <row r="1375">
          <cell r="F1375" t="str">
            <v>Boletin Informativo Contorl Interno</v>
          </cell>
        </row>
        <row r="1376">
          <cell r="F1376" t="str">
            <v>Boletin Informativo Icfes</v>
          </cell>
        </row>
        <row r="1377">
          <cell r="F1377" t="str">
            <v xml:space="preserve">Boletin Profesional Escuela </v>
          </cell>
        </row>
        <row r="1378">
          <cell r="F1378" t="str">
            <v xml:space="preserve">Boletin Rueda De Prensa Icfes </v>
          </cell>
        </row>
        <row r="1379">
          <cell r="F1379" t="str">
            <v>Boligrafo Institucional</v>
          </cell>
        </row>
        <row r="1380">
          <cell r="F1380" t="str">
            <v>Calendario 2008</v>
          </cell>
        </row>
        <row r="1381">
          <cell r="F1381" t="str">
            <v>Calendario Institucional Diatc02C</v>
          </cell>
        </row>
        <row r="1382">
          <cell r="F1382" t="str">
            <v>Calendario Programacion 2001</v>
          </cell>
        </row>
        <row r="1383">
          <cell r="F1383" t="str">
            <v xml:space="preserve">Calendario Programacion 2001 En </v>
          </cell>
        </row>
        <row r="1384">
          <cell r="F1384" t="str">
            <v>Caratula Cd Prueba Piloto Pisa 2006</v>
          </cell>
        </row>
        <row r="1385">
          <cell r="F1385" t="str">
            <v>Caratula Cd Seminario Internacional</v>
          </cell>
        </row>
        <row r="1386">
          <cell r="F1386" t="str">
            <v xml:space="preserve">Caratula Cd Taller 1 Seminario </v>
          </cell>
        </row>
        <row r="1387">
          <cell r="F1387" t="str">
            <v xml:space="preserve">Caratula Cd Taller 2 Seminario </v>
          </cell>
        </row>
        <row r="1388">
          <cell r="F1388" t="str">
            <v xml:space="preserve">Caratula Grado 5 Prueba Saber </v>
          </cell>
        </row>
        <row r="1389">
          <cell r="F1389" t="str">
            <v xml:space="preserve">Caratula Grado 9 Prueba Saber </v>
          </cell>
        </row>
        <row r="1390">
          <cell r="F1390" t="str">
            <v>Caratula Portada Cd Akademia 3.1</v>
          </cell>
        </row>
        <row r="1391">
          <cell r="F1391" t="str">
            <v xml:space="preserve">Caratula Seminario Regional </v>
          </cell>
        </row>
        <row r="1392">
          <cell r="F1392" t="str">
            <v>Caratula Seminario Regional Bogota</v>
          </cell>
        </row>
        <row r="1393">
          <cell r="F1393" t="str">
            <v>Caratula Serce</v>
          </cell>
        </row>
        <row r="1394">
          <cell r="F1394" t="str">
            <v xml:space="preserve">Caratula Taller Elaboracion De Items </v>
          </cell>
        </row>
        <row r="1395">
          <cell r="F1395" t="str">
            <v xml:space="preserve">Caratula Taller Items Seminario </v>
          </cell>
        </row>
        <row r="1396">
          <cell r="F1396" t="str">
            <v xml:space="preserve">Caratula Taller Procesamiento De </v>
          </cell>
        </row>
        <row r="1397">
          <cell r="F1397" t="str">
            <v xml:space="preserve">Caratula Taller Procesamiento De </v>
          </cell>
        </row>
        <row r="1398">
          <cell r="F1398" t="str">
            <v xml:space="preserve">Caratula Y Contracaratula Cd </v>
          </cell>
        </row>
        <row r="1399">
          <cell r="F1399" t="str">
            <v xml:space="preserve">Caratulas Adhesivas Cd Resumen </v>
          </cell>
        </row>
        <row r="1400">
          <cell r="F1400" t="str">
            <v xml:space="preserve">Caratulas Para Cd Resultados </v>
          </cell>
        </row>
        <row r="1401">
          <cell r="F1401" t="str">
            <v>Carpeta Aplicadores Y Verificadores</v>
          </cell>
        </row>
        <row r="1402">
          <cell r="F1402" t="str">
            <v>Carpeta Certificados -Toeic-</v>
          </cell>
        </row>
        <row r="1403">
          <cell r="F1403" t="str">
            <v xml:space="preserve">Carpeta Folleto Metasl Y Logros </v>
          </cell>
        </row>
        <row r="1404">
          <cell r="F1404" t="str">
            <v>Carpeta Franquicia Educativa</v>
          </cell>
        </row>
        <row r="1405">
          <cell r="F1405" t="str">
            <v xml:space="preserve">Carpeta Informe Resultados De </v>
          </cell>
        </row>
        <row r="1406">
          <cell r="F1406" t="str">
            <v xml:space="preserve">Carpeta Ix Congreso Nacional De </v>
          </cell>
        </row>
        <row r="1407">
          <cell r="F1407" t="str">
            <v xml:space="preserve">Carpeta Personalizada Saber </v>
          </cell>
        </row>
        <row r="1408">
          <cell r="F1408" t="str">
            <v>Carpeta Pisa</v>
          </cell>
        </row>
        <row r="1409">
          <cell r="F1409" t="str">
            <v>Carpeta Timms</v>
          </cell>
        </row>
        <row r="1410">
          <cell r="F1410" t="str">
            <v xml:space="preserve">Carpetas Catedra Agustin Nieto </v>
          </cell>
        </row>
        <row r="1411">
          <cell r="F1411" t="str">
            <v xml:space="preserve">Carpetas Encuentro Iberoamericano </v>
          </cell>
        </row>
        <row r="1412">
          <cell r="F1412" t="str">
            <v xml:space="preserve">Carpetas Resultados Pruebas Saber </v>
          </cell>
        </row>
        <row r="1413">
          <cell r="F1413" t="str">
            <v>Cartel Celular</v>
          </cell>
        </row>
        <row r="1414">
          <cell r="F1414" t="str">
            <v>Cartel Hora Inicio Y Finalizacion</v>
          </cell>
        </row>
        <row r="1415">
          <cell r="F1415" t="str">
            <v>Cartel Oficina Delegado</v>
          </cell>
        </row>
        <row r="1416">
          <cell r="F1416" t="str">
            <v>Cartel Señalizacion Banos</v>
          </cell>
        </row>
        <row r="1417">
          <cell r="F1417" t="str">
            <v>Cartel Señalizacion Silencio</v>
          </cell>
        </row>
        <row r="1418">
          <cell r="F1418" t="str">
            <v>Carteleras</v>
          </cell>
        </row>
        <row r="1419">
          <cell r="F1419" t="str">
            <v>Carteles Horario De Prueba</v>
          </cell>
        </row>
        <row r="1420">
          <cell r="F1420" t="str">
            <v>Carteles Horario Prueba Sin Hora</v>
          </cell>
        </row>
        <row r="1421">
          <cell r="F1421" t="str">
            <v>Carteles Instrucciones Especificas</v>
          </cell>
        </row>
        <row r="1422">
          <cell r="F1422" t="str">
            <v>Carteles Salon Horarios -Ecaes-</v>
          </cell>
        </row>
        <row r="1423">
          <cell r="F1423" t="str">
            <v xml:space="preserve">Carteles Salon Instrucciones </v>
          </cell>
        </row>
        <row r="1424">
          <cell r="F1424" t="str">
            <v xml:space="preserve">Cartilla Como Son Las Pruebas Que </v>
          </cell>
        </row>
        <row r="1425">
          <cell r="F1425" t="str">
            <v xml:space="preserve">Cartilla Como Son Las Pruebas Que </v>
          </cell>
        </row>
        <row r="1426">
          <cell r="F1426" t="str">
            <v>Cartilla Concurso Procuraduria</v>
          </cell>
        </row>
        <row r="1427">
          <cell r="F1427" t="str">
            <v>Cartilla De Contratacion</v>
          </cell>
        </row>
        <row r="1428">
          <cell r="F1428" t="str">
            <v xml:space="preserve">Cartilla Declaracion De Renta Y </v>
          </cell>
        </row>
        <row r="1429">
          <cell r="F1429" t="str">
            <v>Cartilla Distincion Andres Bello</v>
          </cell>
        </row>
        <row r="1430">
          <cell r="F1430" t="str">
            <v xml:space="preserve">Cartilla Distincion Mejores </v>
          </cell>
        </row>
        <row r="1431">
          <cell r="F1431" t="str">
            <v>Cartilla Documento De Orientacion</v>
          </cell>
        </row>
        <row r="1432">
          <cell r="F1432" t="str">
            <v xml:space="preserve">Cartilla Ecaes _Guia Orientacion </v>
          </cell>
        </row>
        <row r="1433">
          <cell r="F1433" t="str">
            <v xml:space="preserve">Cartilla Ecaes Guia De Orientacion </v>
          </cell>
        </row>
        <row r="1434">
          <cell r="F1434" t="str">
            <v xml:space="preserve">Cartilla Ecaes Guia De Orientacion </v>
          </cell>
        </row>
        <row r="1435">
          <cell r="F1435" t="str">
            <v xml:space="preserve">Cartilla Ecaes Guia De Orientacion </v>
          </cell>
        </row>
        <row r="1436">
          <cell r="F1436" t="str">
            <v xml:space="preserve">Cartilla Ecaes Guia De Orientacion </v>
          </cell>
        </row>
        <row r="1437">
          <cell r="F1437" t="str">
            <v xml:space="preserve">Cartilla Ecaes Guia De Orientacion </v>
          </cell>
        </row>
        <row r="1438">
          <cell r="F1438" t="str">
            <v xml:space="preserve">Cartilla Ecaes Guia De Orientacion </v>
          </cell>
        </row>
        <row r="1439">
          <cell r="F1439" t="str">
            <v xml:space="preserve">Cartilla Ecaes Guia De Orientacion </v>
          </cell>
        </row>
        <row r="1440">
          <cell r="F1440" t="str">
            <v xml:space="preserve">Cartilla Ecaes Guia De Orientacion </v>
          </cell>
        </row>
        <row r="1441">
          <cell r="F1441" t="str">
            <v xml:space="preserve">Cartilla Ecaes Guia De Orientacion </v>
          </cell>
        </row>
        <row r="1442">
          <cell r="F1442" t="str">
            <v xml:space="preserve">Cartilla Ecaes Guia De Orientacion </v>
          </cell>
        </row>
        <row r="1443">
          <cell r="F1443" t="str">
            <v xml:space="preserve">Cartilla Ecaes Guia De Orientacion </v>
          </cell>
        </row>
        <row r="1444">
          <cell r="F1444" t="str">
            <v xml:space="preserve">Cartilla Ecaes Guia De Orientacion </v>
          </cell>
        </row>
        <row r="1445">
          <cell r="F1445" t="str">
            <v xml:space="preserve">Cartilla Ecaes Guia De Orientacion </v>
          </cell>
        </row>
        <row r="1446">
          <cell r="F1446" t="str">
            <v xml:space="preserve">Cartilla Ecaes Guia De Orientacion </v>
          </cell>
        </row>
        <row r="1447">
          <cell r="F1447" t="str">
            <v xml:space="preserve">Cartilla Ecaes Guia De Orientacion </v>
          </cell>
        </row>
        <row r="1448">
          <cell r="F1448" t="str">
            <v xml:space="preserve">Cartilla Ecaes Guia De Orientacion </v>
          </cell>
        </row>
        <row r="1449">
          <cell r="F1449" t="str">
            <v xml:space="preserve">Cartilla Ecaes Guia De Orientacion </v>
          </cell>
        </row>
        <row r="1450">
          <cell r="F1450" t="str">
            <v xml:space="preserve">Cartilla Ecaes Guia De Orientacion </v>
          </cell>
        </row>
        <row r="1451">
          <cell r="F1451" t="str">
            <v xml:space="preserve">Cartilla Ecaes Guia De Orientacion </v>
          </cell>
        </row>
        <row r="1452">
          <cell r="F1452" t="str">
            <v xml:space="preserve">Cartilla Ecaes Guia De Orientacion </v>
          </cell>
        </row>
        <row r="1453">
          <cell r="F1453" t="str">
            <v xml:space="preserve">Cartilla Ecaes Guia De Orientacion </v>
          </cell>
        </row>
        <row r="1454">
          <cell r="F1454" t="str">
            <v xml:space="preserve">Cartilla Ecaes Guia De Orientacion </v>
          </cell>
        </row>
        <row r="1455">
          <cell r="F1455" t="str">
            <v xml:space="preserve">Cartilla Ecaes Guia De Orientacion </v>
          </cell>
        </row>
        <row r="1456">
          <cell r="F1456" t="str">
            <v xml:space="preserve">Cartilla Ecaes Guia De Orientacion </v>
          </cell>
        </row>
        <row r="1457">
          <cell r="F1457" t="str">
            <v xml:space="preserve">Cartilla Ecaes Guia De Orientacion </v>
          </cell>
        </row>
        <row r="1458">
          <cell r="F1458" t="str">
            <v xml:space="preserve">Cartilla Ecaes Guia De Orientacion </v>
          </cell>
        </row>
        <row r="1459">
          <cell r="F1459" t="str">
            <v xml:space="preserve">Cartilla Ecaes Guia De Orientacion </v>
          </cell>
        </row>
        <row r="1460">
          <cell r="F1460" t="str">
            <v xml:space="preserve">Cartilla Ecaes Guia De Orientacion </v>
          </cell>
        </row>
        <row r="1461">
          <cell r="F1461" t="str">
            <v xml:space="preserve">Cartilla Ecaes Guia De Orientacion </v>
          </cell>
        </row>
        <row r="1462">
          <cell r="F1462" t="str">
            <v xml:space="preserve">Cartilla Ecaes Guia De Orientacion </v>
          </cell>
        </row>
        <row r="1463">
          <cell r="F1463" t="str">
            <v xml:space="preserve">Cartilla Ecaes Guia De Orientacion </v>
          </cell>
        </row>
        <row r="1464">
          <cell r="F1464" t="str">
            <v xml:space="preserve">Cartilla Ecaes Guia De Orientacion </v>
          </cell>
        </row>
        <row r="1465">
          <cell r="F1465" t="str">
            <v xml:space="preserve">Cartilla Ecaes Guia De Orientacion </v>
          </cell>
        </row>
        <row r="1466">
          <cell r="F1466" t="str">
            <v xml:space="preserve">Cartilla Ecaes Guia De Orientacion </v>
          </cell>
        </row>
        <row r="1467">
          <cell r="F1467" t="str">
            <v xml:space="preserve">Cartilla Ecaes Guia De Orientacion </v>
          </cell>
        </row>
        <row r="1468">
          <cell r="F1468" t="str">
            <v xml:space="preserve">Cartilla Ecaes Guia De Orientacion </v>
          </cell>
        </row>
        <row r="1469">
          <cell r="F1469" t="str">
            <v xml:space="preserve">Cartilla Ecaes Guia De Orientacion </v>
          </cell>
        </row>
        <row r="1470">
          <cell r="F1470" t="str">
            <v xml:space="preserve">Cartilla Ecaes Guia De Orientacion </v>
          </cell>
        </row>
        <row r="1471">
          <cell r="F1471" t="str">
            <v xml:space="preserve">Cartilla Ecaes Guia De Orientacion </v>
          </cell>
        </row>
        <row r="1472">
          <cell r="F1472" t="str">
            <v xml:space="preserve">Cartilla Ecaes Guia De Orientacion </v>
          </cell>
        </row>
        <row r="1473">
          <cell r="F1473" t="str">
            <v xml:space="preserve">Cartilla Ecaes Guia De Orientacion </v>
          </cell>
        </row>
        <row r="1474">
          <cell r="F1474" t="str">
            <v xml:space="preserve">Cartilla Ecaes Guia De Orientacion </v>
          </cell>
        </row>
        <row r="1475">
          <cell r="F1475" t="str">
            <v xml:space="preserve">Cartilla Ecaes Guia De Orientacion </v>
          </cell>
        </row>
        <row r="1476">
          <cell r="F1476" t="str">
            <v xml:space="preserve">Cartilla Ecaes Guia De Orientacion </v>
          </cell>
        </row>
        <row r="1477">
          <cell r="F1477" t="str">
            <v xml:space="preserve">Cartilla Ecaes Guia De Orientacion </v>
          </cell>
        </row>
        <row r="1478">
          <cell r="F1478" t="str">
            <v xml:space="preserve">Cartilla Ecaes Guia De Orientacion </v>
          </cell>
        </row>
        <row r="1479">
          <cell r="F1479" t="str">
            <v xml:space="preserve">Cartilla Ecaes Guia De Orientacion </v>
          </cell>
        </row>
        <row r="1480">
          <cell r="F1480" t="str">
            <v xml:space="preserve">Cartilla Ecaes Guia De Orientacion </v>
          </cell>
        </row>
        <row r="1481">
          <cell r="F1481" t="str">
            <v xml:space="preserve">Cartilla Ecaes Guia De Orientacion </v>
          </cell>
        </row>
        <row r="1482">
          <cell r="F1482" t="str">
            <v xml:space="preserve">Cartilla Ecaes Guia De Orientacion </v>
          </cell>
        </row>
        <row r="1483">
          <cell r="F1483" t="str">
            <v xml:space="preserve">Cartilla Ecaes Guia De Orientacion </v>
          </cell>
        </row>
        <row r="1484">
          <cell r="F1484" t="str">
            <v xml:space="preserve">Cartilla Ecaes Guia De Orientacion </v>
          </cell>
        </row>
        <row r="1485">
          <cell r="F1485" t="str">
            <v xml:space="preserve">Cartilla Ecaes Guia De Orientacion </v>
          </cell>
        </row>
        <row r="1486">
          <cell r="F1486" t="str">
            <v xml:space="preserve">Cartilla Ecaes Guia De Orientacion </v>
          </cell>
        </row>
        <row r="1487">
          <cell r="F1487" t="str">
            <v xml:space="preserve">Cartilla Ecaes Guia De Orientacion </v>
          </cell>
        </row>
        <row r="1488">
          <cell r="F1488" t="str">
            <v xml:space="preserve">Cartilla Ecaes Guia De Orientacion </v>
          </cell>
        </row>
        <row r="1489">
          <cell r="F1489" t="str">
            <v xml:space="preserve">Cartilla Ecaes Guia De Orientacion </v>
          </cell>
        </row>
        <row r="1490">
          <cell r="F1490" t="str">
            <v xml:space="preserve">Cartilla Ecaes Guia De Orientacion </v>
          </cell>
        </row>
        <row r="1491">
          <cell r="F1491" t="str">
            <v xml:space="preserve">Cartilla Ecaes Guia De Orientacion </v>
          </cell>
        </row>
        <row r="1492">
          <cell r="F1492" t="str">
            <v xml:space="preserve">Cartilla Ecaes Guia De Orientacion </v>
          </cell>
        </row>
        <row r="1493">
          <cell r="F1493" t="str">
            <v xml:space="preserve">Cartilla Ecaes Guia De Orientacion </v>
          </cell>
        </row>
        <row r="1494">
          <cell r="F1494" t="str">
            <v xml:space="preserve">Cartilla Ecaes Guia De Orientacion </v>
          </cell>
        </row>
        <row r="1495">
          <cell r="F1495" t="str">
            <v xml:space="preserve">Cartilla Ecaes Guia De Orientacion </v>
          </cell>
        </row>
        <row r="1496">
          <cell r="F1496" t="str">
            <v xml:space="preserve">Cartilla Ecaes Guia De Orientacion </v>
          </cell>
        </row>
        <row r="1497">
          <cell r="F1497" t="str">
            <v xml:space="preserve">Cartilla Ecaes Guia De Orientacion </v>
          </cell>
        </row>
        <row r="1498">
          <cell r="F1498" t="str">
            <v xml:space="preserve">Cartilla Ecaes Guia De Orientacion </v>
          </cell>
        </row>
        <row r="1499">
          <cell r="F1499" t="str">
            <v xml:space="preserve">Cartilla Ecaes Guia De Orientacion </v>
          </cell>
        </row>
        <row r="1500">
          <cell r="F1500" t="str">
            <v xml:space="preserve">Cartilla Ecaes Guia De Orientacion </v>
          </cell>
        </row>
        <row r="1501">
          <cell r="F1501" t="str">
            <v xml:space="preserve">Cartilla Ecaes Guia De Orientacion </v>
          </cell>
        </row>
        <row r="1502">
          <cell r="F1502" t="str">
            <v xml:space="preserve">Cartilla Ecaes Guia De Orientacion </v>
          </cell>
        </row>
        <row r="1503">
          <cell r="F1503" t="str">
            <v xml:space="preserve">Cartilla Ecaes Guia De Orientacion </v>
          </cell>
        </row>
        <row r="1504">
          <cell r="F1504" t="str">
            <v xml:space="preserve">Cartilla Ecaes Guia De Orientacion </v>
          </cell>
        </row>
        <row r="1505">
          <cell r="F1505" t="str">
            <v xml:space="preserve">Cartilla Ecaes Guia De Orientacion </v>
          </cell>
        </row>
        <row r="1506">
          <cell r="F1506" t="str">
            <v xml:space="preserve">Cartilla Ecaes Guia De Orientacion </v>
          </cell>
        </row>
        <row r="1507">
          <cell r="F1507" t="str">
            <v xml:space="preserve">Cartilla Ecaes Guia De Orientacion </v>
          </cell>
        </row>
        <row r="1508">
          <cell r="F1508" t="str">
            <v xml:space="preserve">Cartilla Ecaes Guia De Orientacion </v>
          </cell>
        </row>
        <row r="1509">
          <cell r="F1509" t="str">
            <v xml:space="preserve">Cartilla Ecaes Guia De Orientacion </v>
          </cell>
        </row>
        <row r="1510">
          <cell r="F1510" t="str">
            <v xml:space="preserve">Cartilla Ecaes Guia De Orientacion </v>
          </cell>
        </row>
        <row r="1511">
          <cell r="F1511" t="str">
            <v xml:space="preserve">Cartilla Ecaes Guia De Orientacion </v>
          </cell>
        </row>
        <row r="1512">
          <cell r="F1512" t="str">
            <v>Cartilla Examen Tipo</v>
          </cell>
        </row>
        <row r="1513">
          <cell r="F1513" t="str">
            <v xml:space="preserve">Cartilla Guia Aplicacion De Pruebas </v>
          </cell>
        </row>
        <row r="1514">
          <cell r="F1514" t="str">
            <v xml:space="preserve">Cartilla Guia De Orientacion </v>
          </cell>
        </row>
        <row r="1515">
          <cell r="F1515" t="str">
            <v xml:space="preserve">Cartilla Guia De Orientacion Ecaes </v>
          </cell>
        </row>
        <row r="1516">
          <cell r="F1516" t="str">
            <v xml:space="preserve">Cartilla Guia De Orientacion Ecaes </v>
          </cell>
        </row>
        <row r="1517">
          <cell r="F1517" t="str">
            <v xml:space="preserve">Cartilla Guia De Orientacion Ecaes </v>
          </cell>
        </row>
        <row r="1518">
          <cell r="F1518" t="str">
            <v xml:space="preserve">Cartilla Guia De Orientacion Eces </v>
          </cell>
        </row>
        <row r="1519">
          <cell r="F1519" t="str">
            <v xml:space="preserve">Cartilla Guia Didactica Nuevo </v>
          </cell>
        </row>
        <row r="1520">
          <cell r="F1520" t="str">
            <v>Cartilla Instructivo Examen Icfes</v>
          </cell>
        </row>
        <row r="1521">
          <cell r="F1521" t="str">
            <v>Cartilla Manual De Procedimientos</v>
          </cell>
        </row>
        <row r="1522">
          <cell r="F1522" t="str">
            <v xml:space="preserve">Cartilla Manual De Procedimientos </v>
          </cell>
        </row>
        <row r="1523">
          <cell r="F1523" t="str">
            <v xml:space="preserve">Cartilla Manual Para El Taller De </v>
          </cell>
        </row>
        <row r="1524">
          <cell r="F1524" t="str">
            <v xml:space="preserve">Cartilla Marco De Interpretacion De </v>
          </cell>
        </row>
        <row r="1525">
          <cell r="F1525" t="str">
            <v xml:space="preserve">Cartilla Marco Interpretacion De </v>
          </cell>
        </row>
        <row r="1526">
          <cell r="F1526" t="str">
            <v xml:space="preserve">Cartilla Plan Estrategico De </v>
          </cell>
        </row>
        <row r="1527">
          <cell r="F1527" t="str">
            <v xml:space="preserve">Cartilla Preparacion Para El Curso </v>
          </cell>
        </row>
        <row r="1528">
          <cell r="F1528" t="str">
            <v xml:space="preserve">Cartilla Programa Validacion Ciclo </v>
          </cell>
        </row>
        <row r="1529">
          <cell r="F1529" t="str">
            <v xml:space="preserve">Cartilla Programa Validacion General </v>
          </cell>
        </row>
        <row r="1530">
          <cell r="F1530" t="str">
            <v xml:space="preserve">Cartilla Programa Validadcion Ciclo </v>
          </cell>
        </row>
        <row r="1531">
          <cell r="F1531" t="str">
            <v>Cartilla Puntajes Altos</v>
          </cell>
        </row>
        <row r="1532">
          <cell r="F1532" t="str">
            <v>Cartilla Registro De Consulta U.A.N</v>
          </cell>
        </row>
        <row r="1533">
          <cell r="F1533" t="str">
            <v xml:space="preserve">Cartilla Retencion En La Fuente </v>
          </cell>
        </row>
        <row r="1534">
          <cell r="F1534" t="str">
            <v>Cartilla Saber Area De Lenguaje</v>
          </cell>
        </row>
        <row r="1535">
          <cell r="F1535" t="str">
            <v xml:space="preserve">Cartilla Saber: Leer Y Escribir En La </v>
          </cell>
        </row>
        <row r="1536">
          <cell r="F1536" t="str">
            <v xml:space="preserve">Cartilla Saber: Matematicas </v>
          </cell>
        </row>
        <row r="1537">
          <cell r="F1537" t="str">
            <v xml:space="preserve">Cartilla Sofware Interactivo- Maestro </v>
          </cell>
        </row>
        <row r="1538">
          <cell r="F1538" t="str">
            <v xml:space="preserve">Cartillas Ecaes Guia De Orientacion </v>
          </cell>
        </row>
        <row r="1539">
          <cell r="F1539" t="str">
            <v xml:space="preserve">Certificacion Participacion Taller </v>
          </cell>
        </row>
        <row r="1540">
          <cell r="F1540" t="str">
            <v>Certificado De Asistencia</v>
          </cell>
        </row>
        <row r="1541">
          <cell r="F1541" t="str">
            <v xml:space="preserve">Certificado De Asistencia A Curso </v>
          </cell>
        </row>
        <row r="1542">
          <cell r="F1542" t="str">
            <v xml:space="preserve">Certificado De Asistencia </v>
          </cell>
        </row>
        <row r="1543">
          <cell r="F1543" t="str">
            <v>Certificado De Asistencia Men</v>
          </cell>
        </row>
        <row r="1544">
          <cell r="F1544" t="str">
            <v xml:space="preserve">Certificado De Asistencia Simposio </v>
          </cell>
        </row>
        <row r="1545">
          <cell r="F1545" t="str">
            <v xml:space="preserve">Certificado De Ingresos Y </v>
          </cell>
        </row>
        <row r="1546">
          <cell r="F1546" t="str">
            <v xml:space="preserve">Certificado De Participacion </v>
          </cell>
        </row>
        <row r="1547">
          <cell r="F1547" t="str">
            <v xml:space="preserve">Certificado De Participacion </v>
          </cell>
        </row>
        <row r="1548">
          <cell r="F1548" t="str">
            <v xml:space="preserve">Certificado De Participacion </v>
          </cell>
        </row>
        <row r="1549">
          <cell r="F1549" t="str">
            <v xml:space="preserve">Certificado De Participacion </v>
          </cell>
        </row>
        <row r="1550">
          <cell r="F1550" t="str">
            <v xml:space="preserve">Certificado De Participacion </v>
          </cell>
        </row>
        <row r="1551">
          <cell r="F1551" t="str">
            <v xml:space="preserve">Certificado De Participacion </v>
          </cell>
        </row>
        <row r="1552">
          <cell r="F1552" t="str">
            <v xml:space="preserve">Certificado Estudiantes Prueba </v>
          </cell>
        </row>
        <row r="1553">
          <cell r="F1553" t="str">
            <v>Certificado Icfes Interactivo</v>
          </cell>
        </row>
        <row r="1554">
          <cell r="F1554" t="str">
            <v xml:space="preserve">Certificado Pisa Estudiante Tipo 2 </v>
          </cell>
        </row>
        <row r="1555">
          <cell r="F1555" t="str">
            <v>Certificado Planteles Proyecto Pisa</v>
          </cell>
        </row>
        <row r="1556">
          <cell r="F1556" t="str">
            <v xml:space="preserve">Certificado Seminario Taller </v>
          </cell>
        </row>
        <row r="1557">
          <cell r="F1557" t="str">
            <v>Certificados Alumnos Proyecto Pisa</v>
          </cell>
        </row>
        <row r="1558">
          <cell r="F1558" t="str">
            <v xml:space="preserve">Certificados De Participacion </v>
          </cell>
        </row>
        <row r="1559">
          <cell r="F1559" t="str">
            <v>Credencial Coordinador De Edificio</v>
          </cell>
        </row>
        <row r="1560">
          <cell r="F1560" t="str">
            <v xml:space="preserve">Credencial Coordinadores De </v>
          </cell>
        </row>
        <row r="1561">
          <cell r="F1561" t="str">
            <v>Credencial Dactiloscopista</v>
          </cell>
        </row>
        <row r="1562">
          <cell r="F1562" t="str">
            <v>Credencial Delegado</v>
          </cell>
        </row>
        <row r="1563">
          <cell r="F1563" t="str">
            <v>Credencial Jefe De Salon</v>
          </cell>
        </row>
        <row r="1564">
          <cell r="F1564" t="str">
            <v xml:space="preserve">Credencial Jefe De Salon -Prueba </v>
          </cell>
        </row>
        <row r="1565">
          <cell r="F1565" t="str">
            <v>Credencial Para Auxiliar</v>
          </cell>
        </row>
        <row r="1566">
          <cell r="F1566" t="str">
            <v xml:space="preserve">Credencial Para Coordinador De </v>
          </cell>
        </row>
        <row r="1567">
          <cell r="F1567" t="str">
            <v xml:space="preserve">Credencial Para Coordinador De </v>
          </cell>
        </row>
        <row r="1568">
          <cell r="F1568" t="str">
            <v xml:space="preserve">Credencial Para Coordinador De </v>
          </cell>
        </row>
        <row r="1569">
          <cell r="F1569" t="str">
            <v xml:space="preserve">Credencial Para Coordinador De </v>
          </cell>
        </row>
        <row r="1570">
          <cell r="F1570" t="str">
            <v xml:space="preserve">Credencial Para Gerente De </v>
          </cell>
        </row>
        <row r="1571">
          <cell r="F1571" t="str">
            <v>Credencial Para Seminario</v>
          </cell>
        </row>
        <row r="1572">
          <cell r="F1572" t="str">
            <v>Credencial Supervisor De Banos</v>
          </cell>
        </row>
        <row r="1573">
          <cell r="F1573" t="str">
            <v>Credencial Visitante</v>
          </cell>
        </row>
        <row r="1574">
          <cell r="F1574" t="str">
            <v>Cuadernillo 1 Ciencias 6 -Serce-</v>
          </cell>
        </row>
        <row r="1575">
          <cell r="F1575" t="str">
            <v>Cuadernillo 1 Escritura 3 -Serce-</v>
          </cell>
        </row>
        <row r="1576">
          <cell r="F1576" t="str">
            <v>Cuadernillo 1 Escritura 6 -Serce-</v>
          </cell>
        </row>
        <row r="1577">
          <cell r="F1577" t="str">
            <v>Cuadernillo 1 Lectura 3 -Serce-</v>
          </cell>
        </row>
        <row r="1578">
          <cell r="F1578" t="str">
            <v>Cuadernillo 1 Lectura 6 -Serce-</v>
          </cell>
        </row>
        <row r="1579">
          <cell r="F1579" t="str">
            <v>Cuadernillo 1 Matematicas 3 -Serce-</v>
          </cell>
        </row>
        <row r="1580">
          <cell r="F1580" t="str">
            <v>Cuadernillo 1 Matematicas 6 -Serce-</v>
          </cell>
        </row>
        <row r="1581">
          <cell r="F1581" t="str">
            <v>Cuadernillo 2 Ciencias 6 -Serce-</v>
          </cell>
        </row>
        <row r="1582">
          <cell r="F1582" t="str">
            <v>Cuadernillo 2 Escritura 3 -Serce-</v>
          </cell>
        </row>
        <row r="1583">
          <cell r="F1583" t="str">
            <v>Cuadernillo 2 Escritura 6 -Serce-</v>
          </cell>
        </row>
        <row r="1584">
          <cell r="F1584" t="str">
            <v>Cuadernillo 2 Lectura 3 -Serce-</v>
          </cell>
        </row>
        <row r="1585">
          <cell r="F1585" t="str">
            <v>Cuadernillo 2 Lectura 6 -Serce-</v>
          </cell>
        </row>
        <row r="1586">
          <cell r="F1586" t="str">
            <v>Cuadernillo 2 Matematicas 3 -Serce-</v>
          </cell>
        </row>
        <row r="1587">
          <cell r="F1587" t="str">
            <v>Cuadernillo 2 Matematicas 6 -Serce-</v>
          </cell>
        </row>
        <row r="1588">
          <cell r="F1588" t="str">
            <v xml:space="preserve">Cuadernillo 2 Taller Seminario </v>
          </cell>
        </row>
        <row r="1589">
          <cell r="F1589" t="str">
            <v>Cuadernillo 3 Ciencias 6 -Serce-</v>
          </cell>
        </row>
        <row r="1590">
          <cell r="F1590" t="str">
            <v>Cuadernillo 3 Escritura 3 -Serce-</v>
          </cell>
        </row>
        <row r="1591">
          <cell r="F1591" t="str">
            <v>Cuadernillo 3 Escritura 6 -Serce-</v>
          </cell>
        </row>
        <row r="1592">
          <cell r="F1592" t="str">
            <v>Cuadernillo 3 Lectura 3 -Serce-</v>
          </cell>
        </row>
        <row r="1593">
          <cell r="F1593" t="str">
            <v>Cuadernillo 3 Lectura 6 -Serce-</v>
          </cell>
        </row>
        <row r="1594">
          <cell r="F1594" t="str">
            <v>Cuadernillo 3 Matematicas 3 -Serce-</v>
          </cell>
        </row>
        <row r="1595">
          <cell r="F1595" t="str">
            <v>Cuadernillo 3 Matematicas 6 -Serce-</v>
          </cell>
        </row>
        <row r="1596">
          <cell r="F1596" t="str">
            <v>Cuadernillo 4 Ciencias 6 -Serce-</v>
          </cell>
        </row>
        <row r="1597">
          <cell r="F1597" t="str">
            <v>Cuadernillo 4 Escritura 3 -Serce-</v>
          </cell>
        </row>
        <row r="1598">
          <cell r="F1598" t="str">
            <v>Cuadernillo 4 Escritura 6 -Serce-</v>
          </cell>
        </row>
        <row r="1599">
          <cell r="F1599" t="str">
            <v>Cuadernillo 4 Lectura 3 -Serce-</v>
          </cell>
        </row>
        <row r="1600">
          <cell r="F1600" t="str">
            <v>Cuadernillo 4 Lectura 6 -Serce-</v>
          </cell>
        </row>
        <row r="1601">
          <cell r="F1601" t="str">
            <v>Cuadernillo 4 Matematicas 3 -Serce-</v>
          </cell>
        </row>
        <row r="1602">
          <cell r="F1602" t="str">
            <v>Cuadernillo 4 Matematicas 6 -Serce-</v>
          </cell>
        </row>
        <row r="1603">
          <cell r="F1603" t="str">
            <v>Cuadernillo 5 Ciencias 6 -Serce-</v>
          </cell>
        </row>
        <row r="1604">
          <cell r="F1604" t="str">
            <v>Cuadernillo 5 Lectura 3 -Serce-</v>
          </cell>
        </row>
        <row r="1605">
          <cell r="F1605" t="str">
            <v>Cuadernillo 5 Lectura 6 -Serce-</v>
          </cell>
        </row>
        <row r="1606">
          <cell r="F1606" t="str">
            <v>Cuadernillo 5 Matematicas 3 -Serce-</v>
          </cell>
        </row>
        <row r="1607">
          <cell r="F1607" t="str">
            <v>Cuadernillo 5 Matematicas 6 -Serce-</v>
          </cell>
        </row>
        <row r="1608">
          <cell r="F1608" t="str">
            <v>Cuadernillo 6 Ciencias 6 -Serce-</v>
          </cell>
        </row>
        <row r="1609">
          <cell r="F1609" t="str">
            <v>Cuadernillo 6 Lectura 3 -Serce-</v>
          </cell>
        </row>
        <row r="1610">
          <cell r="F1610" t="str">
            <v>Cuadernillo 6 Lectura 6 -Serce-</v>
          </cell>
        </row>
        <row r="1611">
          <cell r="F1611" t="str">
            <v>Cuadernillo 6 Matematicas 3 -Serce-</v>
          </cell>
        </row>
        <row r="1612">
          <cell r="F1612" t="str">
            <v>Cuadernillo 6 Matematicas 6 -Serce-</v>
          </cell>
        </row>
        <row r="1613">
          <cell r="F1613" t="str">
            <v>Cuadernillo 7 Lectura 3 -Serce-</v>
          </cell>
        </row>
        <row r="1614">
          <cell r="F1614" t="str">
            <v>Cuadernillo 7 Lectura 6 -Serce-</v>
          </cell>
        </row>
        <row r="1615">
          <cell r="F1615" t="str">
            <v>Cuadernillo 7 Matematicas 3 -Serce-</v>
          </cell>
        </row>
        <row r="1616">
          <cell r="F1616" t="str">
            <v>Cuadernillo 7 Matematicas 6 -Serce-</v>
          </cell>
        </row>
        <row r="1617">
          <cell r="F1617" t="str">
            <v>Cuadernillo 8 Lectura 3 -Serce-</v>
          </cell>
        </row>
        <row r="1618">
          <cell r="F1618" t="str">
            <v>Cuadernillo 8 Lectura 6 -Serce-</v>
          </cell>
        </row>
        <row r="1619">
          <cell r="F1619" t="str">
            <v>Cuadernillo 8 Matematicas 3 -Serce-</v>
          </cell>
        </row>
        <row r="1620">
          <cell r="F1620" t="str">
            <v>Cuadernillo 8 Matematicas 6 -Serce-</v>
          </cell>
        </row>
        <row r="1621">
          <cell r="F1621" t="str">
            <v>Cuadernillo Armada Nacional</v>
          </cell>
        </row>
        <row r="1622">
          <cell r="F1622" t="str">
            <v>Cuadernillo Arquitectura Sesion 1</v>
          </cell>
        </row>
        <row r="1623">
          <cell r="F1623" t="str">
            <v>Cuadernillo Arquitectura Sesion 2</v>
          </cell>
        </row>
        <row r="1624">
          <cell r="F1624" t="str">
            <v xml:space="preserve">Cuadernillo Ciencias 1 Grado 6 </v>
          </cell>
        </row>
        <row r="1625">
          <cell r="F1625" t="str">
            <v xml:space="preserve">Cuadernillo Ciencias 2 Grado 6 </v>
          </cell>
        </row>
        <row r="1626">
          <cell r="F1626" t="str">
            <v xml:space="preserve">Cuadernillo Ciencias 3 Grado 6 </v>
          </cell>
        </row>
        <row r="1627">
          <cell r="F1627" t="str">
            <v xml:space="preserve">Cuadernillo Ciencias 4 Grado 6 </v>
          </cell>
        </row>
        <row r="1628">
          <cell r="F1628" t="str">
            <v xml:space="preserve">Cuadernillo Ciencias 5 Grado 6 </v>
          </cell>
        </row>
        <row r="1629">
          <cell r="F1629" t="str">
            <v xml:space="preserve">Cuadernillo Ciencias 6 Grado 6 </v>
          </cell>
        </row>
        <row r="1630">
          <cell r="F1630" t="str">
            <v xml:space="preserve">Cuadernillo Ciencias Naturales </v>
          </cell>
        </row>
        <row r="1631">
          <cell r="F1631" t="str">
            <v xml:space="preserve">Cuadernillo Ciencias Naturales </v>
          </cell>
        </row>
        <row r="1632">
          <cell r="F1632" t="str">
            <v xml:space="preserve">Cuadernillo Ciencias Sociales Sesion </v>
          </cell>
        </row>
        <row r="1633">
          <cell r="F1633" t="str">
            <v xml:space="preserve">Cuadernillo Ciencias Sociales Sesion </v>
          </cell>
        </row>
        <row r="1634">
          <cell r="F1634" t="str">
            <v xml:space="preserve">Cuadernillo Comprension De Lectura </v>
          </cell>
        </row>
        <row r="1635">
          <cell r="F1635" t="str">
            <v xml:space="preserve">Cuadernillo Comprension De Lectura </v>
          </cell>
        </row>
        <row r="1636">
          <cell r="F1636" t="str">
            <v xml:space="preserve">Cuadernillo Comprension De Lectura </v>
          </cell>
        </row>
        <row r="1637">
          <cell r="F1637" t="str">
            <v xml:space="preserve">Cuadernillo Comprension De Lectura </v>
          </cell>
        </row>
        <row r="1638">
          <cell r="F1638" t="str">
            <v xml:space="preserve">Cuadernillo De Estudiantes Prueba </v>
          </cell>
        </row>
        <row r="1639">
          <cell r="F1639" t="str">
            <v xml:space="preserve">Cuadernillo Ecaes -Ensayos </v>
          </cell>
        </row>
        <row r="1640">
          <cell r="F1640" t="str">
            <v xml:space="preserve">Cuadernillo Ecaes -Lenguas </v>
          </cell>
        </row>
        <row r="1641">
          <cell r="F1641" t="str">
            <v xml:space="preserve">Cuadernillo Ecaes -Lenguas </v>
          </cell>
        </row>
        <row r="1642">
          <cell r="F1642" t="str">
            <v xml:space="preserve">Cuadernillo Ecaes -Lenguas </v>
          </cell>
        </row>
        <row r="1643">
          <cell r="F1643" t="str">
            <v xml:space="preserve">Cuadernillo Ecaes -Licenciatura En </v>
          </cell>
        </row>
        <row r="1644">
          <cell r="F1644" t="str">
            <v xml:space="preserve">Cuadernillo Ecaes -Tecnologico En </v>
          </cell>
        </row>
        <row r="1645">
          <cell r="F1645" t="str">
            <v xml:space="preserve">Cuadernillo Ecaes -Tecnologico En </v>
          </cell>
        </row>
        <row r="1646">
          <cell r="F1646" t="str">
            <v xml:space="preserve">Cuadernillo Escritura 1 Grado 3 </v>
          </cell>
        </row>
        <row r="1647">
          <cell r="F1647" t="str">
            <v xml:space="preserve">Cuadernillo Escritura 1 Grado 6 </v>
          </cell>
        </row>
        <row r="1648">
          <cell r="F1648" t="str">
            <v xml:space="preserve">Cuadernillo Escritura 2 Grado 3 </v>
          </cell>
        </row>
        <row r="1649">
          <cell r="F1649" t="str">
            <v xml:space="preserve">Cuadernillo Escritura 2 Grado 6 </v>
          </cell>
        </row>
        <row r="1650">
          <cell r="F1650" t="str">
            <v xml:space="preserve">Cuadernillo Estudiantes Forma 1 </v>
          </cell>
        </row>
        <row r="1651">
          <cell r="F1651" t="str">
            <v xml:space="preserve">Cuadernillo Estudiantes Forma 2 </v>
          </cell>
        </row>
        <row r="1652">
          <cell r="F1652" t="str">
            <v xml:space="preserve">Cuadernillo Estudiantes -Prueba </v>
          </cell>
        </row>
        <row r="1653">
          <cell r="F1653" t="str">
            <v xml:space="preserve">Cuadernillo Estudiantes -Prueba </v>
          </cell>
        </row>
        <row r="1654">
          <cell r="F1654" t="str">
            <v xml:space="preserve">Cuadernillo Evaluacion Final De </v>
          </cell>
        </row>
        <row r="1655">
          <cell r="F1655" t="str">
            <v>Cuadernillo Fonoaudiologia Sesion 1</v>
          </cell>
        </row>
        <row r="1656">
          <cell r="F1656" t="str">
            <v>Cuadernillo Fonoaudiologia Sesion 2</v>
          </cell>
        </row>
        <row r="1657">
          <cell r="F1657" t="str">
            <v>Cuadernillo Frances Sesion 1</v>
          </cell>
        </row>
        <row r="1658">
          <cell r="F1658" t="str">
            <v>Cuadernillo Frances Sesion 2</v>
          </cell>
        </row>
        <row r="1659">
          <cell r="F1659" t="str">
            <v>Cuadernillo Grado 5 Prueba Saber</v>
          </cell>
        </row>
        <row r="1660">
          <cell r="F1660" t="str">
            <v>Cuadernillo Grado 9 Prueba Saber</v>
          </cell>
        </row>
        <row r="1661">
          <cell r="F1661" t="str">
            <v xml:space="preserve">Cuadernillo Humanidades Enfasis </v>
          </cell>
        </row>
        <row r="1662">
          <cell r="F1662" t="str">
            <v xml:space="preserve">Cuadernillo Ingenieria Agricola </v>
          </cell>
        </row>
        <row r="1663">
          <cell r="F1663" t="str">
            <v xml:space="preserve">Cuadernillo Ingenieria Agricola </v>
          </cell>
        </row>
        <row r="1664">
          <cell r="F1664" t="str">
            <v xml:space="preserve">Cuadernillo Ingenieria Alimentos </v>
          </cell>
        </row>
        <row r="1665">
          <cell r="F1665" t="str">
            <v xml:space="preserve">Cuadernillo Ingenieria Alimentos </v>
          </cell>
        </row>
        <row r="1666">
          <cell r="F1666" t="str">
            <v xml:space="preserve">Cuadernillo Ingenieria Electrica </v>
          </cell>
        </row>
        <row r="1667">
          <cell r="F1667" t="str">
            <v xml:space="preserve">Cuadernillo Ingenieria Electrica </v>
          </cell>
        </row>
        <row r="1668">
          <cell r="F1668" t="str">
            <v xml:space="preserve">Cuadernillo Ingenieria Geologica </v>
          </cell>
        </row>
        <row r="1669">
          <cell r="F1669" t="str">
            <v xml:space="preserve">Cuadernillo Ingenieria Geologica </v>
          </cell>
        </row>
        <row r="1670">
          <cell r="F1670" t="str">
            <v xml:space="preserve">Cuadernillo Ingenieria Materiales </v>
          </cell>
        </row>
        <row r="1671">
          <cell r="F1671" t="str">
            <v xml:space="preserve">Cuadernillo Ingenieria Materiales </v>
          </cell>
        </row>
        <row r="1672">
          <cell r="F1672" t="str">
            <v xml:space="preserve">Cuadernillo Ingenieria Metalurgica </v>
          </cell>
        </row>
        <row r="1673">
          <cell r="F1673" t="str">
            <v xml:space="preserve">Cuadernillo Ingenieria Metalurgica </v>
          </cell>
        </row>
        <row r="1674">
          <cell r="F1674" t="str">
            <v xml:space="preserve">Cuadernillo Ingenieria Minas Sesion </v>
          </cell>
        </row>
        <row r="1675">
          <cell r="F1675" t="str">
            <v xml:space="preserve">Cuadernillo Ingenieria Minas Sesion </v>
          </cell>
        </row>
        <row r="1676">
          <cell r="F1676" t="str">
            <v xml:space="preserve">Cuadernillo Ingenieria </v>
          </cell>
        </row>
        <row r="1677">
          <cell r="F1677" t="str">
            <v xml:space="preserve">Cuadernillo Ingenieria </v>
          </cell>
        </row>
        <row r="1678">
          <cell r="F1678" t="str">
            <v>Cuadernillo Ingles Sesion 1</v>
          </cell>
        </row>
        <row r="1679">
          <cell r="F1679" t="str">
            <v>Cuadernillo Ingles Sesion 2</v>
          </cell>
        </row>
        <row r="1680">
          <cell r="F1680" t="str">
            <v xml:space="preserve">Cuadernillo Lectura 1 Grado 3 -Serce </v>
          </cell>
        </row>
        <row r="1681">
          <cell r="F1681" t="str">
            <v xml:space="preserve">Cuadernillo Lectura 1 Grado 6 -Serce </v>
          </cell>
        </row>
        <row r="1682">
          <cell r="F1682" t="str">
            <v xml:space="preserve">Cuadernillo Lectura 2 Grado 3 -Serce </v>
          </cell>
        </row>
        <row r="1683">
          <cell r="F1683" t="str">
            <v xml:space="preserve">Cuadernillo Lectura 2 Grado 6 -Serce </v>
          </cell>
        </row>
        <row r="1684">
          <cell r="F1684" t="str">
            <v xml:space="preserve">Cuadernillo Lectura 3 Grado 3 -Serce </v>
          </cell>
        </row>
        <row r="1685">
          <cell r="F1685" t="str">
            <v xml:space="preserve">Cuadernillo Lectura 3 Grado 6 -Serce </v>
          </cell>
        </row>
        <row r="1686">
          <cell r="F1686" t="str">
            <v xml:space="preserve">Cuadernillo Lectura 4 Grado 3 -Serce </v>
          </cell>
        </row>
        <row r="1687">
          <cell r="F1687" t="str">
            <v xml:space="preserve">Cuadernillo Lectura 4 Grado 6 -Serce </v>
          </cell>
        </row>
        <row r="1688">
          <cell r="F1688" t="str">
            <v xml:space="preserve">Cuadernillo Lectura 5 Grado 3 -Serce </v>
          </cell>
        </row>
        <row r="1689">
          <cell r="F1689" t="str">
            <v xml:space="preserve">Cuadernillo Lectura 5 Grado 6 -Serce </v>
          </cell>
        </row>
        <row r="1690">
          <cell r="F1690" t="str">
            <v xml:space="preserve">Cuadernillo Lectura 6 Grado 3 -Serce </v>
          </cell>
        </row>
        <row r="1691">
          <cell r="F1691" t="str">
            <v xml:space="preserve">Cuadernillo Lectura 6 Grado 6 -Serce </v>
          </cell>
        </row>
        <row r="1692">
          <cell r="F1692" t="str">
            <v xml:space="preserve">Cuadernillo Lengua Castellana </v>
          </cell>
        </row>
        <row r="1693">
          <cell r="F1693" t="str">
            <v xml:space="preserve">Cuadernillo Lengua Castellana </v>
          </cell>
        </row>
        <row r="1694">
          <cell r="F1694" t="str">
            <v xml:space="preserve">Cuadernillo Lenguas Modernas </v>
          </cell>
        </row>
        <row r="1695">
          <cell r="F1695" t="str">
            <v xml:space="preserve">Cuadernillo Matematica 1 Grado 3 </v>
          </cell>
        </row>
        <row r="1696">
          <cell r="F1696" t="str">
            <v xml:space="preserve">Cuadernillo Matematica 1 Grado 6 </v>
          </cell>
        </row>
        <row r="1697">
          <cell r="F1697" t="str">
            <v xml:space="preserve">Cuadernillo Matematica 2 Grado 3 </v>
          </cell>
        </row>
        <row r="1698">
          <cell r="F1698" t="str">
            <v xml:space="preserve">Cuadernillo Matematica 2 Grado 6 </v>
          </cell>
        </row>
        <row r="1699">
          <cell r="F1699" t="str">
            <v xml:space="preserve">Cuadernillo Matematica 3 Grado 3 </v>
          </cell>
        </row>
        <row r="1700">
          <cell r="F1700" t="str">
            <v xml:space="preserve">Cuadernillo Matematica 3 Grado 6 </v>
          </cell>
        </row>
        <row r="1701">
          <cell r="F1701" t="str">
            <v xml:space="preserve">Cuadernillo Matematica 4 Grado 3 </v>
          </cell>
        </row>
        <row r="1702">
          <cell r="F1702" t="str">
            <v xml:space="preserve">Cuadernillo Matematica 4 Grado 6 </v>
          </cell>
        </row>
        <row r="1703">
          <cell r="F1703" t="str">
            <v xml:space="preserve">Cuadernillo Matematica 5 Grado 3 </v>
          </cell>
        </row>
        <row r="1704">
          <cell r="F1704" t="str">
            <v xml:space="preserve">Cuadernillo Matematica 5 Grado 6 </v>
          </cell>
        </row>
        <row r="1705">
          <cell r="F1705" t="str">
            <v xml:space="preserve">Cuadernillo Matematica 6 Grado 3 </v>
          </cell>
        </row>
        <row r="1706">
          <cell r="F1706" t="str">
            <v xml:space="preserve">Cuadernillo Matematica 6 Grado 6 </v>
          </cell>
        </row>
        <row r="1707">
          <cell r="F1707" t="str">
            <v>Cuadernillo Matematicas Sesion 1</v>
          </cell>
        </row>
        <row r="1708">
          <cell r="F1708" t="str">
            <v>Cuadernillo Matematicas Sesion 2</v>
          </cell>
        </row>
        <row r="1709">
          <cell r="F1709" t="str">
            <v xml:space="preserve">Cuadernillo Nutricion Y Dietetica </v>
          </cell>
        </row>
        <row r="1710">
          <cell r="F1710" t="str">
            <v xml:space="preserve">Cuadernillo Nutricion Y Dietetica </v>
          </cell>
        </row>
        <row r="1711">
          <cell r="F1711" t="str">
            <v>Cuadernillo Optometria Sesion 1</v>
          </cell>
        </row>
        <row r="1712">
          <cell r="F1712" t="str">
            <v>Cuadernillo Optometria Sesion 2</v>
          </cell>
        </row>
        <row r="1713">
          <cell r="F1713" t="str">
            <v>Cuadernillo Preescolar Sesion 1</v>
          </cell>
        </row>
        <row r="1714">
          <cell r="F1714" t="str">
            <v>Cuadernillo Preescolar Sesion 2</v>
          </cell>
        </row>
        <row r="1715">
          <cell r="F1715" t="str">
            <v xml:space="preserve">Cuadernillo Profundizacion Lengua </v>
          </cell>
        </row>
        <row r="1716">
          <cell r="F1716" t="str">
            <v>Cuadernillo Prospecto Seminario</v>
          </cell>
        </row>
        <row r="1717">
          <cell r="F1717" t="str">
            <v xml:space="preserve">Cuadernillo Prueba A Provisionales </v>
          </cell>
        </row>
        <row r="1718">
          <cell r="F1718" t="str">
            <v xml:space="preserve">Cuadernillo Terapia Ocupacional </v>
          </cell>
        </row>
        <row r="1719">
          <cell r="F1719" t="str">
            <v xml:space="preserve">Cuadernillo Terapia Ocupacional </v>
          </cell>
        </row>
        <row r="1720">
          <cell r="F1720" t="str">
            <v>Cuadernillo Unad</v>
          </cell>
        </row>
        <row r="1721">
          <cell r="F1721" t="str">
            <v xml:space="preserve">Cuadernillo Unico Director Qd </v>
          </cell>
        </row>
        <row r="1722">
          <cell r="F1722" t="str">
            <v xml:space="preserve">Cuadernillo Unico Docente Qp </v>
          </cell>
        </row>
        <row r="1723">
          <cell r="F1723" t="str">
            <v>Cuadernillo Unico Familia Qf -Serce-</v>
          </cell>
        </row>
        <row r="1724">
          <cell r="F1724" t="str">
            <v xml:space="preserve">Cuadernillo Unico Grado 3 Qa3 </v>
          </cell>
        </row>
        <row r="1725">
          <cell r="F1725" t="str">
            <v xml:space="preserve">Cuadernillo Unico Grado 6 Qa6 </v>
          </cell>
        </row>
        <row r="1726">
          <cell r="F1726" t="str">
            <v xml:space="preserve">Cuadernillos Consejero Academia </v>
          </cell>
        </row>
        <row r="1727">
          <cell r="F1727" t="str">
            <v xml:space="preserve">Cuadernillos De Examen Academia </v>
          </cell>
        </row>
        <row r="1728">
          <cell r="F1728" t="str">
            <v xml:space="preserve">Cuadernillos Embajador Academia </v>
          </cell>
        </row>
        <row r="1729">
          <cell r="F1729" t="str">
            <v>Cuadernillos Examen Procuraduria</v>
          </cell>
        </row>
        <row r="1730">
          <cell r="F1730" t="str">
            <v xml:space="preserve">Cuadernillos Examen Validacion </v>
          </cell>
        </row>
        <row r="1731">
          <cell r="F1731" t="str">
            <v xml:space="preserve">Cuadernillos Ministro Consejero </v>
          </cell>
        </row>
        <row r="1732">
          <cell r="F1732" t="str">
            <v xml:space="preserve">Cuadernillos Ministro </v>
          </cell>
        </row>
        <row r="1733">
          <cell r="F1733" t="str">
            <v xml:space="preserve">Cuadernillos Primer Secretario </v>
          </cell>
        </row>
        <row r="1734">
          <cell r="F1734" t="str">
            <v xml:space="preserve">Cuadernillos Segundo Secretario </v>
          </cell>
        </row>
        <row r="1735">
          <cell r="F1735" t="str">
            <v>Cuaderno Institucional</v>
          </cell>
        </row>
        <row r="1736">
          <cell r="F1736" t="str">
            <v>Cuaderno Institucional Diatc02C</v>
          </cell>
        </row>
        <row r="1737">
          <cell r="F1737" t="str">
            <v>Cuestionario Aula Saber 2009</v>
          </cell>
        </row>
        <row r="1738">
          <cell r="F1738" t="str">
            <v xml:space="preserve">Cuestionario Ciencias 6° -Serce </v>
          </cell>
        </row>
        <row r="1739">
          <cell r="F1739" t="str">
            <v xml:space="preserve">Cuestionario De Estudiantes Prueba </v>
          </cell>
        </row>
        <row r="1740">
          <cell r="F1740" t="str">
            <v xml:space="preserve">Cuestionario De Estudiantes Prueba </v>
          </cell>
        </row>
        <row r="1741">
          <cell r="F1741" t="str">
            <v>Cuestionario De Padres Piloto Pisa</v>
          </cell>
        </row>
        <row r="1742">
          <cell r="F1742" t="str">
            <v xml:space="preserve">Cuestionario De Padres -Prueba </v>
          </cell>
        </row>
        <row r="1743">
          <cell r="F1743" t="str">
            <v xml:space="preserve">Cuestionario De Planteles Prueba </v>
          </cell>
        </row>
        <row r="1744">
          <cell r="F1744" t="str">
            <v xml:space="preserve">Cuestionario Del Docente 5 Saber </v>
          </cell>
        </row>
        <row r="1745">
          <cell r="F1745" t="str">
            <v>Cuestionario Del Rector Saber</v>
          </cell>
        </row>
        <row r="1746">
          <cell r="F1746" t="str">
            <v>Cuestionario Director -Serce-</v>
          </cell>
        </row>
        <row r="1747">
          <cell r="F1747" t="str">
            <v>Cuestionario Director -Serce P.I.-</v>
          </cell>
        </row>
        <row r="1748">
          <cell r="F1748" t="str">
            <v>Cuestionario Docente -Serce-</v>
          </cell>
        </row>
        <row r="1749">
          <cell r="F1749" t="str">
            <v>Cuestionario Docente -Serce P.I.-</v>
          </cell>
        </row>
        <row r="1750">
          <cell r="F1750" t="str">
            <v xml:space="preserve">Cuestionario Docentes Prueba </v>
          </cell>
        </row>
        <row r="1751">
          <cell r="F1751" t="str">
            <v xml:space="preserve">Cuestionario Enseñanza Ciencias 6 </v>
          </cell>
        </row>
        <row r="1752">
          <cell r="F1752" t="str">
            <v>Cuestionario Enseñanza Ciencias 6°</v>
          </cell>
        </row>
        <row r="1753">
          <cell r="F1753" t="str">
            <v xml:space="preserve">Cuestionario Enseñanza Matematica </v>
          </cell>
        </row>
        <row r="1754">
          <cell r="F1754" t="str">
            <v xml:space="preserve">Cuestionario Enseñanza Matematica </v>
          </cell>
        </row>
        <row r="1755">
          <cell r="F1755" t="str">
            <v xml:space="preserve">Cuestionario Enseñanza </v>
          </cell>
        </row>
        <row r="1756">
          <cell r="F1756" t="str">
            <v xml:space="preserve">Cuestionario Enseñanza </v>
          </cell>
        </row>
        <row r="1757">
          <cell r="F1757" t="str">
            <v xml:space="preserve">Cuestionario Estudiante 3 -Serce </v>
          </cell>
        </row>
        <row r="1758">
          <cell r="F1758" t="str">
            <v>Cuestionario Estudiante 3° -Serce-</v>
          </cell>
        </row>
        <row r="1759">
          <cell r="F1759" t="str">
            <v xml:space="preserve">Cuestionario Estudiante 6 -Serce </v>
          </cell>
        </row>
        <row r="1760">
          <cell r="F1760" t="str">
            <v>Cuestionario Estudiante 6° -Serce-</v>
          </cell>
        </row>
        <row r="1761">
          <cell r="F1761" t="str">
            <v xml:space="preserve">Cuestionario Estudiantes Grado 5 </v>
          </cell>
        </row>
        <row r="1762">
          <cell r="F1762" t="str">
            <v xml:space="preserve">Cuestionario Estudiantes Grado 9 </v>
          </cell>
        </row>
        <row r="1763">
          <cell r="F1763" t="str">
            <v xml:space="preserve">Cuestionario Estudiantes Prueba </v>
          </cell>
        </row>
        <row r="1764">
          <cell r="F1764" t="str">
            <v>Cuestionario Familia -Serce-</v>
          </cell>
        </row>
        <row r="1765">
          <cell r="F1765" t="str">
            <v>Cuestionario Familia -Serce P.I.-</v>
          </cell>
        </row>
        <row r="1766">
          <cell r="F1766" t="str">
            <v>Cuestionario Lenguaje 3 -Serce P.I.-</v>
          </cell>
        </row>
        <row r="1767">
          <cell r="F1767" t="str">
            <v>Cuestionario Lenguaje 3° -Serce-</v>
          </cell>
        </row>
        <row r="1768">
          <cell r="F1768" t="str">
            <v>Cuestionario Lenguaje 6 -Serce P.I.-</v>
          </cell>
        </row>
        <row r="1769">
          <cell r="F1769" t="str">
            <v>Cuestionario Lenguaje 6° -Serce-</v>
          </cell>
        </row>
        <row r="1770">
          <cell r="F1770" t="str">
            <v xml:space="preserve">Cuestionario Matematica 3° -Serce </v>
          </cell>
        </row>
        <row r="1771">
          <cell r="F1771" t="str">
            <v xml:space="preserve">Cuestionario Matematica 6° -Serce </v>
          </cell>
        </row>
        <row r="1772">
          <cell r="F1772" t="str">
            <v>Cuestionario Plantel -Prueba Pisa-</v>
          </cell>
        </row>
        <row r="1773">
          <cell r="F1773" t="str">
            <v>Cuestionario Plantel Prueba Timms</v>
          </cell>
        </row>
        <row r="1774">
          <cell r="F1774" t="str">
            <v>Cuestionario Sede Saber 2009</v>
          </cell>
        </row>
        <row r="1775">
          <cell r="F1775" t="str">
            <v xml:space="preserve">Cuestionario Sociodemografico </v>
          </cell>
        </row>
        <row r="1776">
          <cell r="F1776" t="str">
            <v>Cuestionarios Para Docentes Civica</v>
          </cell>
        </row>
        <row r="1777">
          <cell r="F1777" t="str">
            <v xml:space="preserve">Cuestironario Del Docente 9 Saber </v>
          </cell>
        </row>
        <row r="1778">
          <cell r="F1778" t="str">
            <v xml:space="preserve">Desto2Ad Libros Saber 5 Y 9 </v>
          </cell>
        </row>
        <row r="1779">
          <cell r="F1779" t="str">
            <v xml:space="preserve">Diatc02C Cuaderno Institucional </v>
          </cell>
        </row>
        <row r="1780">
          <cell r="F1780" t="str">
            <v>Diatco2C Volantes Diatco2C Volante</v>
          </cell>
        </row>
        <row r="1781">
          <cell r="F1781" t="str">
            <v xml:space="preserve">Diccionario Enciclopedico De </v>
          </cell>
        </row>
        <row r="1782">
          <cell r="F1782" t="str">
            <v xml:space="preserve">Diccionario Enciclopedico Español- </v>
          </cell>
        </row>
        <row r="1783">
          <cell r="F1783" t="str">
            <v xml:space="preserve">Diccionario Enciclopedico Terminos </v>
          </cell>
        </row>
        <row r="1784">
          <cell r="F1784" t="str">
            <v xml:space="preserve">Diccionario Real Academia Edicion </v>
          </cell>
        </row>
        <row r="1785">
          <cell r="F1785" t="str">
            <v>Diploma Andres Bello Nacional</v>
          </cell>
        </row>
        <row r="1786">
          <cell r="F1786" t="str">
            <v>Diploma Bachiller Academico</v>
          </cell>
        </row>
        <row r="1787">
          <cell r="F1787" t="str">
            <v xml:space="preserve">Diploma Comite Academico Ecaes </v>
          </cell>
        </row>
        <row r="1788">
          <cell r="F1788" t="str">
            <v xml:space="preserve">Diploma Comite Tecnico Ecaes </v>
          </cell>
        </row>
        <row r="1789">
          <cell r="F1789" t="str">
            <v xml:space="preserve">Diploma Constructores Ecaes </v>
          </cell>
        </row>
        <row r="1790">
          <cell r="F1790" t="str">
            <v xml:space="preserve">Diploma Constructores Ecaes </v>
          </cell>
        </row>
        <row r="1791">
          <cell r="F1791" t="str">
            <v>Diploma Contaduria</v>
          </cell>
        </row>
        <row r="1792">
          <cell r="F1792" t="str">
            <v>Diploma De Validacion</v>
          </cell>
        </row>
        <row r="1793">
          <cell r="F1793" t="str">
            <v xml:space="preserve">Diploma Distincion Andres Bello </v>
          </cell>
        </row>
        <row r="1794">
          <cell r="F1794" t="str">
            <v xml:space="preserve">Diploma Elaboracion De Items De </v>
          </cell>
        </row>
        <row r="1795">
          <cell r="F1795" t="str">
            <v xml:space="preserve">Diploma Estudiantes Estudio Civica </v>
          </cell>
        </row>
        <row r="1796">
          <cell r="F1796" t="str">
            <v>Diploma Jueces Ecaes Afadeco</v>
          </cell>
        </row>
        <row r="1797">
          <cell r="F1797" t="str">
            <v>Diploma Jueces Ecaes Economia</v>
          </cell>
        </row>
        <row r="1798">
          <cell r="F1798" t="str">
            <v>Diploma Mejores Ecaes 2004</v>
          </cell>
        </row>
        <row r="1799">
          <cell r="F1799" t="str">
            <v>Diploma Plantel Estudio Civica</v>
          </cell>
        </row>
        <row r="1800">
          <cell r="F1800" t="str">
            <v xml:space="preserve">Diploma Procesamiento De Datos </v>
          </cell>
        </row>
        <row r="1801">
          <cell r="F1801" t="str">
            <v>Diploma Profesores Estudio Civica</v>
          </cell>
        </row>
        <row r="1802">
          <cell r="F1802" t="str">
            <v xml:space="preserve">Diploma Puntajes Altos (Decreto </v>
          </cell>
        </row>
        <row r="1803">
          <cell r="F1803" t="str">
            <v xml:space="preserve">Diploma Puntajes Mas Altos </v>
          </cell>
        </row>
        <row r="1804">
          <cell r="F1804" t="str">
            <v xml:space="preserve">Diploma Puntajes Mas Altos </v>
          </cell>
        </row>
        <row r="1805">
          <cell r="F1805" t="str">
            <v>Diploma Revisores Ecaes Afadeco</v>
          </cell>
        </row>
        <row r="1806">
          <cell r="F1806" t="str">
            <v>Diploma Revisores Ecaes Economia</v>
          </cell>
        </row>
        <row r="1807">
          <cell r="F1807" t="str">
            <v xml:space="preserve">Diploma Seminario De Evaluacion </v>
          </cell>
        </row>
        <row r="1808">
          <cell r="F1808" t="str">
            <v>Diploma Seminario Manizales</v>
          </cell>
        </row>
        <row r="1809">
          <cell r="F1809" t="str">
            <v>Diploma Seminario Regional -Cali-</v>
          </cell>
        </row>
        <row r="1810">
          <cell r="F1810" t="str">
            <v xml:space="preserve">Diploma Seminario Regional De </v>
          </cell>
        </row>
        <row r="1811">
          <cell r="F1811" t="str">
            <v xml:space="preserve">Diploma Taller Elaboracion De Items </v>
          </cell>
        </row>
        <row r="1812">
          <cell r="F1812" t="str">
            <v xml:space="preserve">Diploma Taller Elaboracion Items </v>
          </cell>
        </row>
        <row r="1813">
          <cell r="F1813" t="str">
            <v xml:space="preserve">Diploma Taller Procesamiento De </v>
          </cell>
        </row>
        <row r="1814">
          <cell r="F1814" t="str">
            <v xml:space="preserve">Diploma Taller Procesamiento Y </v>
          </cell>
        </row>
        <row r="1815">
          <cell r="F1815" t="str">
            <v>Diploma Taller Saber 2009</v>
          </cell>
        </row>
        <row r="1816">
          <cell r="F1816" t="str">
            <v xml:space="preserve">Diplomas 14 Y 15 De Febrero Taller </v>
          </cell>
        </row>
        <row r="1817">
          <cell r="F1817" t="str">
            <v xml:space="preserve">Diplomas 15 De Febrero </v>
          </cell>
        </row>
        <row r="1818">
          <cell r="F1818" t="str">
            <v xml:space="preserve">Diplomas 18 De Febrero </v>
          </cell>
        </row>
        <row r="1819">
          <cell r="F1819" t="str">
            <v xml:space="preserve">Diplomas 18 De Febrero Taller </v>
          </cell>
        </row>
        <row r="1820">
          <cell r="F1820" t="str">
            <v xml:space="preserve">Diplomas Comite Organizador </v>
          </cell>
        </row>
        <row r="1821">
          <cell r="F1821" t="str">
            <v xml:space="preserve">Diplomas Conferencistas 15-18 De </v>
          </cell>
        </row>
        <row r="1822">
          <cell r="F1822" t="str">
            <v xml:space="preserve">Diplomas De Validacion Ciclo Medio </v>
          </cell>
        </row>
        <row r="1823">
          <cell r="F1823" t="str">
            <v xml:space="preserve">Diplomas Distincion Andres Bello </v>
          </cell>
        </row>
        <row r="1824">
          <cell r="F1824" t="str">
            <v xml:space="preserve">Diplomas Distincion Andres Bello </v>
          </cell>
        </row>
        <row r="1825">
          <cell r="F1825" t="str">
            <v xml:space="preserve">Diplomas Distincion Andres Bello </v>
          </cell>
        </row>
        <row r="1826">
          <cell r="F1826" t="str">
            <v>Diplomas Ecaes</v>
          </cell>
        </row>
        <row r="1827">
          <cell r="F1827" t="str">
            <v>Diplomas Ecaes 2006</v>
          </cell>
        </row>
        <row r="1828">
          <cell r="F1828" t="str">
            <v xml:space="preserve">Diplomas -Encuentro Iberoamericano </v>
          </cell>
        </row>
        <row r="1829">
          <cell r="F1829" t="str">
            <v>Diplomas Examen De Estado</v>
          </cell>
        </row>
        <row r="1830">
          <cell r="F1830" t="str">
            <v>Diplomas Mejor Puntaje En El Pais</v>
          </cell>
        </row>
        <row r="1831">
          <cell r="F1831" t="str">
            <v xml:space="preserve">Diplomas Mejor Puntaje Por </v>
          </cell>
        </row>
        <row r="1832">
          <cell r="F1832" t="str">
            <v>Diplomas Mejores Ecaes 2005</v>
          </cell>
        </row>
        <row r="1833">
          <cell r="F1833" t="str">
            <v xml:space="preserve">Diplomas Mejores Puntajes Agosto </v>
          </cell>
        </row>
        <row r="1834">
          <cell r="F1834" t="str">
            <v xml:space="preserve">Diplomas Panelistas Seminario </v>
          </cell>
        </row>
        <row r="1835">
          <cell r="F1835" t="str">
            <v xml:space="preserve">Diplomas Participantes 15-18 De </v>
          </cell>
        </row>
        <row r="1836">
          <cell r="F1836" t="str">
            <v>Diplomas Profesores Prueba Ecaes</v>
          </cell>
        </row>
        <row r="1837">
          <cell r="F1837" t="str">
            <v xml:space="preserve">Diplomas Seminario De Evaluacion </v>
          </cell>
        </row>
        <row r="1838">
          <cell r="F1838" t="str">
            <v xml:space="preserve">Diplomas Seminario Evaluacion </v>
          </cell>
        </row>
        <row r="1839">
          <cell r="F1839" t="str">
            <v>Diplomas Seminario Internacional</v>
          </cell>
        </row>
        <row r="1840">
          <cell r="F1840" t="str">
            <v xml:space="preserve">Diplomas Seminario Permanente </v>
          </cell>
        </row>
        <row r="1841">
          <cell r="F1841" t="str">
            <v xml:space="preserve">Diplomas Seminario Regional De </v>
          </cell>
        </row>
        <row r="1842">
          <cell r="F1842" t="str">
            <v>Diplomas Seminario-Taller Acer</v>
          </cell>
        </row>
        <row r="1843">
          <cell r="F1843" t="str">
            <v xml:space="preserve">Diplomas Sobre Capacitacion Y </v>
          </cell>
        </row>
        <row r="1844">
          <cell r="F1844" t="str">
            <v xml:space="preserve">Diplomas Taller Elaboracion De </v>
          </cell>
        </row>
        <row r="1845">
          <cell r="F1845" t="str">
            <v xml:space="preserve">Diplomas Taller Elaboracion De </v>
          </cell>
        </row>
        <row r="1846">
          <cell r="F1846" t="str">
            <v xml:space="preserve">Diplomas Taller Items Seminario </v>
          </cell>
        </row>
        <row r="1847">
          <cell r="F1847" t="str">
            <v xml:space="preserve">Diplomas Taller Procesamiento De </v>
          </cell>
        </row>
        <row r="1848">
          <cell r="F1848" t="str">
            <v xml:space="preserve">Diplomas Taller Procesamiento De </v>
          </cell>
        </row>
        <row r="1849">
          <cell r="F1849" t="str">
            <v xml:space="preserve">Diplomas Taller Procesamiento De </v>
          </cell>
        </row>
        <row r="1850">
          <cell r="F1850" t="str">
            <v xml:space="preserve">Documento Brosechourt -Mision </v>
          </cell>
        </row>
        <row r="1851">
          <cell r="F1851" t="str">
            <v xml:space="preserve">Documento Examen De Estado </v>
          </cell>
        </row>
        <row r="1852">
          <cell r="F1852" t="str">
            <v xml:space="preserve">Documento Informativo Para El </v>
          </cell>
        </row>
        <row r="1853">
          <cell r="F1853" t="str">
            <v xml:space="preserve">Documento Politicas Y Compromiso </v>
          </cell>
        </row>
        <row r="1854">
          <cell r="F1854" t="str">
            <v xml:space="preserve">Documento Propuesta De </v>
          </cell>
        </row>
        <row r="1855">
          <cell r="F1855" t="str">
            <v xml:space="preserve">Documento Reglamento De </v>
          </cell>
        </row>
        <row r="1856">
          <cell r="F1856" t="str">
            <v xml:space="preserve">Documento Reglamento De </v>
          </cell>
        </row>
        <row r="1857">
          <cell r="F1857" t="str">
            <v>Documentos Elaborados Por El Cna</v>
          </cell>
        </row>
        <row r="1858">
          <cell r="F1858" t="str">
            <v xml:space="preserve">Ejemplares Analisis Y Evaluacion </v>
          </cell>
        </row>
        <row r="1859">
          <cell r="F1859" t="str">
            <v xml:space="preserve">Encuesta De Satisfaccion Usuarios </v>
          </cell>
        </row>
        <row r="1860">
          <cell r="F1860" t="str">
            <v>Encuesta -Direccion General-</v>
          </cell>
        </row>
        <row r="1861">
          <cell r="F1861" t="str">
            <v>Encuesta Docentes 5 Saber</v>
          </cell>
        </row>
        <row r="1862">
          <cell r="F1862" t="str">
            <v>Encuesta Docentes 9 Saber</v>
          </cell>
        </row>
        <row r="1863">
          <cell r="F1863" t="str">
            <v xml:space="preserve">Encuesta Estudiantes Prueba Piloto </v>
          </cell>
        </row>
        <row r="1864">
          <cell r="F1864" t="str">
            <v xml:space="preserve">Ensayo Humanidades Y Lengua </v>
          </cell>
        </row>
        <row r="1865">
          <cell r="F1865" t="str">
            <v>Ensayos Licenciaturas -Ecaes-</v>
          </cell>
        </row>
        <row r="1866">
          <cell r="F1866" t="str">
            <v>Escarapela Aplicadores Prueba Pisa</v>
          </cell>
        </row>
        <row r="1867">
          <cell r="F1867" t="str">
            <v xml:space="preserve">Escarapela Coordinadores Prueba </v>
          </cell>
        </row>
        <row r="1868">
          <cell r="F1868" t="str">
            <v xml:space="preserve">Escarapela Taller Captura De Datos </v>
          </cell>
        </row>
        <row r="1869">
          <cell r="F1869" t="str">
            <v>Escarapelas Cna</v>
          </cell>
        </row>
        <row r="1870">
          <cell r="F1870" t="str">
            <v xml:space="preserve">Escarapelas Encuentro </v>
          </cell>
        </row>
        <row r="1871">
          <cell r="F1871" t="str">
            <v>Estampilla Prueba Piloto Pisa 2006</v>
          </cell>
        </row>
        <row r="1872">
          <cell r="F1872" t="str">
            <v xml:space="preserve">Evaluacion Coordinacion De Sitio </v>
          </cell>
        </row>
        <row r="1873">
          <cell r="F1873" t="str">
            <v>Evaluacion Coordinador De Salones</v>
          </cell>
        </row>
        <row r="1874">
          <cell r="F1874" t="str">
            <v>Evaluacion Coordinador De Sitio</v>
          </cell>
        </row>
        <row r="1875">
          <cell r="F1875" t="str">
            <v>Evaluacion De Coordinadores</v>
          </cell>
        </row>
        <row r="1876">
          <cell r="F1876" t="str">
            <v>Evaluacion Jefes De Salon</v>
          </cell>
        </row>
        <row r="1877">
          <cell r="F1877" t="str">
            <v xml:space="preserve">Evaluacion Soordinadores De </v>
          </cell>
        </row>
        <row r="1878">
          <cell r="F1878" t="str">
            <v>Evaluaciones Dactiloscopicas</v>
          </cell>
        </row>
        <row r="1879">
          <cell r="F1879" t="str">
            <v>Factores Asociados</v>
          </cell>
        </row>
        <row r="1880">
          <cell r="F1880" t="str">
            <v>Factores Asociados</v>
          </cell>
        </row>
        <row r="1881">
          <cell r="F1881" t="str">
            <v>Factores Asociados 9 Saber</v>
          </cell>
        </row>
        <row r="1882">
          <cell r="F1882" t="str">
            <v>Factores Asociados Grado 5 Saber</v>
          </cell>
        </row>
        <row r="1883">
          <cell r="F1883" t="str">
            <v>Facturas Institucionales</v>
          </cell>
        </row>
        <row r="1884">
          <cell r="F1884" t="str">
            <v>Farmato Años Anteriores A 1978</v>
          </cell>
        </row>
        <row r="1885">
          <cell r="F1885" t="str">
            <v xml:space="preserve">Ficha De Empadronamiento -Serce </v>
          </cell>
        </row>
        <row r="1886">
          <cell r="F1886" t="str">
            <v>Ficha De Solicitud -Cid-</v>
          </cell>
        </row>
        <row r="1887">
          <cell r="F1887" t="str">
            <v>Ficha Empadronadora Fe Serce</v>
          </cell>
        </row>
        <row r="1888">
          <cell r="F1888" t="str">
            <v>Folleto Atencion Al Ciudadano</v>
          </cell>
        </row>
        <row r="1889">
          <cell r="F1889" t="str">
            <v xml:space="preserve">Folleto Bachilleres Que Obtuvieron </v>
          </cell>
        </row>
        <row r="1890">
          <cell r="F1890" t="str">
            <v xml:space="preserve">Folleto Ceremonia Acreditacion </v>
          </cell>
        </row>
        <row r="1891">
          <cell r="F1891" t="str">
            <v xml:space="preserve">Folleto Conceptos Juridicos </v>
          </cell>
        </row>
        <row r="1892">
          <cell r="F1892" t="str">
            <v xml:space="preserve">Folleto De Informacion Para Talleres </v>
          </cell>
        </row>
        <row r="1893">
          <cell r="F1893" t="str">
            <v>Folleto Distincion Andres Bello</v>
          </cell>
        </row>
        <row r="1894">
          <cell r="F1894" t="str">
            <v xml:space="preserve">Folleto Hemeroteca Nacional </v>
          </cell>
        </row>
        <row r="1895">
          <cell r="F1895" t="str">
            <v>Folleto Informe Cesu</v>
          </cell>
        </row>
        <row r="1896">
          <cell r="F1896" t="str">
            <v>Folleto Mejores Bachilleres</v>
          </cell>
        </row>
        <row r="1897">
          <cell r="F1897" t="str">
            <v xml:space="preserve">Folleto Orientaciones Para Ingresar </v>
          </cell>
        </row>
        <row r="1898">
          <cell r="F1898" t="str">
            <v>Folleto Para Padres De Familia</v>
          </cell>
        </row>
        <row r="1899">
          <cell r="F1899" t="str">
            <v xml:space="preserve">Folleto Premio Nacional Francisca </v>
          </cell>
        </row>
        <row r="1900">
          <cell r="F1900" t="str">
            <v>Folleto Puntajes Altos</v>
          </cell>
        </row>
        <row r="1901">
          <cell r="F1901" t="str">
            <v xml:space="preserve">Folleto Puntajes Altos Nacional (No </v>
          </cell>
        </row>
        <row r="1902">
          <cell r="F1902" t="str">
            <v xml:space="preserve">Folleto Puntajes Mas Altos Categoria </v>
          </cell>
        </row>
        <row r="1903">
          <cell r="F1903" t="str">
            <v xml:space="preserve">Folleto Reseña Historica 5To </v>
          </cell>
        </row>
        <row r="1904">
          <cell r="F1904" t="str">
            <v>Folleto Resoluciones U.A.N</v>
          </cell>
        </row>
        <row r="1905">
          <cell r="F1905" t="str">
            <v>Folleto Saber 11 Calendario A</v>
          </cell>
        </row>
        <row r="1906">
          <cell r="F1906" t="str">
            <v>Folleto Saber 11 Calendario B</v>
          </cell>
        </row>
        <row r="1907">
          <cell r="F1907" t="str">
            <v xml:space="preserve">Folleto Seminario Regional </v>
          </cell>
        </row>
        <row r="1908">
          <cell r="F1908" t="str">
            <v xml:space="preserve">Folleto Seminario Sobre </v>
          </cell>
        </row>
        <row r="1909">
          <cell r="F1909" t="str">
            <v xml:space="preserve">Folleto Seminario Sobre </v>
          </cell>
        </row>
        <row r="1910">
          <cell r="F1910" t="str">
            <v>Folleto Servicios Generales</v>
          </cell>
        </row>
        <row r="1911">
          <cell r="F1911" t="str">
            <v>Folleto Universidad De Caldas</v>
          </cell>
        </row>
        <row r="1912">
          <cell r="F1912" t="str">
            <v>Folletos Icfes</v>
          </cell>
        </row>
        <row r="1913">
          <cell r="F1913" t="str">
            <v xml:space="preserve">Folletos Sobre El Proyecto Centro </v>
          </cell>
        </row>
        <row r="1914">
          <cell r="F1914" t="str">
            <v xml:space="preserve">Folletos Subcomision Acreditacion Y </v>
          </cell>
        </row>
        <row r="1915">
          <cell r="F1915" t="str">
            <v xml:space="preserve">Formato Hoja Evaluacion De </v>
          </cell>
        </row>
        <row r="1916">
          <cell r="F1916" t="str">
            <v xml:space="preserve">Formato Programa Formacion </v>
          </cell>
        </row>
        <row r="1917">
          <cell r="F1917" t="str">
            <v xml:space="preserve">Formato (Rejillas) De Calificacion </v>
          </cell>
        </row>
        <row r="1918">
          <cell r="F1918" t="str">
            <v xml:space="preserve">Formato (Rejillas) De Calificacion </v>
          </cell>
        </row>
        <row r="1919">
          <cell r="F1919" t="str">
            <v>Formato Aclaracion De Datos</v>
          </cell>
        </row>
        <row r="1920">
          <cell r="F1920" t="str">
            <v xml:space="preserve">Formato Acta De Grado Decreto </v>
          </cell>
        </row>
        <row r="1921">
          <cell r="F1921" t="str">
            <v xml:space="preserve">Formato Anexo Al Modulo </v>
          </cell>
        </row>
        <row r="1922">
          <cell r="F1922" t="str">
            <v>Formato Anexo Iii</v>
          </cell>
        </row>
        <row r="1923">
          <cell r="F1923" t="str">
            <v xml:space="preserve">Formato Aspectos Generales Del </v>
          </cell>
        </row>
        <row r="1924">
          <cell r="F1924" t="str">
            <v>Formato Atencion Al Ciudadano</v>
          </cell>
        </row>
        <row r="1925">
          <cell r="F1925" t="str">
            <v xml:space="preserve">Formato Aviso Importante Grupos </v>
          </cell>
        </row>
        <row r="1926">
          <cell r="F1926" t="str">
            <v>Formato Ayudenos A Mejorar</v>
          </cell>
        </row>
        <row r="1927">
          <cell r="F1927" t="str">
            <v xml:space="preserve">Formato Boletin Informativo </v>
          </cell>
        </row>
        <row r="1928">
          <cell r="F1928" t="str">
            <v xml:space="preserve">Formato Calendario Programacion </v>
          </cell>
        </row>
        <row r="1929">
          <cell r="F1929" t="str">
            <v xml:space="preserve">Formato Certificado Asistencia Foro </v>
          </cell>
        </row>
        <row r="1930">
          <cell r="F1930" t="str">
            <v>Formato Certificados Catedra Icfes</v>
          </cell>
        </row>
        <row r="1931">
          <cell r="F1931" t="str">
            <v xml:space="preserve">Formato Control De Legalizacion </v>
          </cell>
        </row>
        <row r="1932">
          <cell r="F1932" t="str">
            <v>Formato Control De Revision</v>
          </cell>
        </row>
        <row r="1933">
          <cell r="F1933" t="str">
            <v>Formato Control De Tiempo (Saber)</v>
          </cell>
        </row>
        <row r="1934">
          <cell r="F1934" t="str">
            <v xml:space="preserve">Formato Control Devolucion Hojas </v>
          </cell>
        </row>
        <row r="1935">
          <cell r="F1935" t="str">
            <v>Formato Correccion De Datos</v>
          </cell>
        </row>
        <row r="1936">
          <cell r="F1936" t="str">
            <v xml:space="preserve">Formato Credencial Coordinador De </v>
          </cell>
        </row>
        <row r="1937">
          <cell r="F1937" t="str">
            <v xml:space="preserve">Formato Credencial Coordinador De </v>
          </cell>
        </row>
        <row r="1938">
          <cell r="F1938" t="str">
            <v xml:space="preserve">Formato Credencial Coordinador De </v>
          </cell>
        </row>
        <row r="1939">
          <cell r="F1939" t="str">
            <v>Formato Credencial Jefe De Salon</v>
          </cell>
        </row>
        <row r="1940">
          <cell r="F1940" t="str">
            <v xml:space="preserve">Formato Cruce De Referencia </v>
          </cell>
        </row>
        <row r="1941">
          <cell r="F1941" t="str">
            <v xml:space="preserve">Formato De Calendario De </v>
          </cell>
        </row>
        <row r="1942">
          <cell r="F1942" t="str">
            <v xml:space="preserve">Formato De Descuentos Para La </v>
          </cell>
        </row>
        <row r="1943">
          <cell r="F1943" t="str">
            <v xml:space="preserve">Formato De Evaluacion Elaboracion </v>
          </cell>
        </row>
        <row r="1944">
          <cell r="F1944" t="str">
            <v xml:space="preserve">Formato De Evaluacion Seminario </v>
          </cell>
        </row>
        <row r="1945">
          <cell r="F1945" t="str">
            <v xml:space="preserve">Formato De Evaluacion Seminario </v>
          </cell>
        </row>
        <row r="1946">
          <cell r="F1946" t="str">
            <v xml:space="preserve">Formato De Evaluacion Taller </v>
          </cell>
        </row>
        <row r="1947">
          <cell r="F1947" t="str">
            <v xml:space="preserve">Formato De Instrucciones </v>
          </cell>
        </row>
        <row r="1948">
          <cell r="F1948" t="str">
            <v>Formato De La Dian</v>
          </cell>
        </row>
        <row r="1949">
          <cell r="F1949" t="str">
            <v>Formato De Notificacion</v>
          </cell>
        </row>
        <row r="1950">
          <cell r="F1950" t="str">
            <v xml:space="preserve">Formato De Pregunta No. 7 Ac 2003 </v>
          </cell>
        </row>
        <row r="1951">
          <cell r="F1951" t="str">
            <v>Formato De Preguntas Dudosas Ac</v>
          </cell>
        </row>
        <row r="1952">
          <cell r="F1952" t="str">
            <v xml:space="preserve">Formato De Resultados Anteriores </v>
          </cell>
        </row>
        <row r="1953">
          <cell r="F1953" t="str">
            <v xml:space="preserve">Formato De Solicitud De Material </v>
          </cell>
        </row>
        <row r="1954">
          <cell r="F1954" t="str">
            <v xml:space="preserve">Formato De Solicitud Y De </v>
          </cell>
        </row>
        <row r="1955">
          <cell r="F1955" t="str">
            <v>Formato De Ubicacion</v>
          </cell>
        </row>
        <row r="1956">
          <cell r="F1956" t="str">
            <v xml:space="preserve">Formato Descuentos Para La </v>
          </cell>
        </row>
        <row r="1957">
          <cell r="F1957" t="str">
            <v xml:space="preserve">Formato Diligenciamiento Y </v>
          </cell>
        </row>
        <row r="1958">
          <cell r="F1958" t="str">
            <v xml:space="preserve">Formato Encuesta Jovenes Y El </v>
          </cell>
        </row>
        <row r="1959">
          <cell r="F1959" t="str">
            <v xml:space="preserve">Formato Estructura Examen De </v>
          </cell>
        </row>
        <row r="1960">
          <cell r="F1960" t="str">
            <v>Formato Evaluacion Asistentes</v>
          </cell>
        </row>
        <row r="1961">
          <cell r="F1961" t="str">
            <v>Formato Evaluacion Coordinadores</v>
          </cell>
        </row>
        <row r="1962">
          <cell r="F1962" t="str">
            <v>Formato Evaluacion Jefe De Salon</v>
          </cell>
        </row>
        <row r="1963">
          <cell r="F1963" t="str">
            <v xml:space="preserve">Formato Evaluacion Procesamiento </v>
          </cell>
        </row>
        <row r="1964">
          <cell r="F1964" t="str">
            <v xml:space="preserve">Formato Evaluacion Seminario </v>
          </cell>
        </row>
        <row r="1965">
          <cell r="F1965" t="str">
            <v xml:space="preserve">Formato Evaluacion Seminario </v>
          </cell>
        </row>
        <row r="1966">
          <cell r="F1966" t="str">
            <v>Formato Evaluacion Taller 1</v>
          </cell>
        </row>
        <row r="1967">
          <cell r="F1967" t="str">
            <v xml:space="preserve">Formato Evaluacion Taller 2 </v>
          </cell>
        </row>
        <row r="1968">
          <cell r="F1968" t="str">
            <v xml:space="preserve">Formato Evaluacion Taller </v>
          </cell>
        </row>
        <row r="1969">
          <cell r="F1969" t="str">
            <v xml:space="preserve">Formato Evaluacion Taller </v>
          </cell>
        </row>
        <row r="1970">
          <cell r="F1970" t="str">
            <v xml:space="preserve">Formato Evaluacion Taller Items </v>
          </cell>
        </row>
        <row r="1971">
          <cell r="F1971" t="str">
            <v xml:space="preserve">Formato Evaluacion Taller </v>
          </cell>
        </row>
        <row r="1972">
          <cell r="F1972" t="str">
            <v xml:space="preserve">Formato Evaluacion Taller </v>
          </cell>
        </row>
        <row r="1973">
          <cell r="F1973" t="str">
            <v xml:space="preserve">Formato Evaluacion Taller Seminario </v>
          </cell>
        </row>
        <row r="1974">
          <cell r="F1974" t="str">
            <v xml:space="preserve">Formato Examen De Estado </v>
          </cell>
        </row>
        <row r="1975">
          <cell r="F1975" t="str">
            <v xml:space="preserve">Formato -Fomento Y Desarrollo Del </v>
          </cell>
        </row>
        <row r="1976">
          <cell r="F1976" t="str">
            <v xml:space="preserve">Formato Fondo De Bienes </v>
          </cell>
        </row>
        <row r="1977">
          <cell r="F1977" t="str">
            <v>Formato Grupos Etnicos</v>
          </cell>
        </row>
        <row r="1978">
          <cell r="F1978" t="str">
            <v>Formato Hoja Armada De Prueba</v>
          </cell>
        </row>
        <row r="1979">
          <cell r="F1979" t="str">
            <v>Formato Hoja Control De Revision</v>
          </cell>
        </row>
        <row r="1980">
          <cell r="F1980" t="str">
            <v xml:space="preserve">Formato Hoja De Respuesta A </v>
          </cell>
        </row>
        <row r="1981">
          <cell r="F1981" t="str">
            <v xml:space="preserve">Formato Hoja Evaluacion De </v>
          </cell>
        </row>
        <row r="1982">
          <cell r="F1982" t="str">
            <v xml:space="preserve">Formato Implantacion Procesos De </v>
          </cell>
        </row>
        <row r="1983">
          <cell r="F1983" t="str">
            <v xml:space="preserve">Formato Informacion Inscripciones </v>
          </cell>
        </row>
        <row r="1984">
          <cell r="F1984" t="str">
            <v xml:space="preserve">Formato Informacion Material </v>
          </cell>
        </row>
        <row r="1985">
          <cell r="F1985" t="str">
            <v xml:space="preserve">Formato Informacion Material </v>
          </cell>
        </row>
        <row r="1986">
          <cell r="F1986" t="str">
            <v xml:space="preserve">Formato Informacion Para </v>
          </cell>
        </row>
        <row r="1987">
          <cell r="F1987" t="str">
            <v>Formato Informe De Rector</v>
          </cell>
        </row>
        <row r="1988">
          <cell r="F1988" t="str">
            <v xml:space="preserve">Formato Informe Del Secretario De </v>
          </cell>
        </row>
        <row r="1989">
          <cell r="F1989" t="str">
            <v xml:space="preserve">Formato Informe Sobre Organizacion </v>
          </cell>
        </row>
        <row r="1990">
          <cell r="F1990" t="str">
            <v xml:space="preserve">Formato Invitacion 5To </v>
          </cell>
        </row>
        <row r="1991">
          <cell r="F1991" t="str">
            <v>Formato Invitacion Rectores</v>
          </cell>
        </row>
        <row r="1992">
          <cell r="F1992" t="str">
            <v>Formato Invitacion Socializaciones</v>
          </cell>
        </row>
        <row r="1993">
          <cell r="F1993" t="str">
            <v xml:space="preserve">Formato Listado De Firmas A Medio </v>
          </cell>
        </row>
        <row r="1994">
          <cell r="F1994" t="str">
            <v>Formato Mensaje Telefonico</v>
          </cell>
        </row>
        <row r="1995">
          <cell r="F1995" t="str">
            <v xml:space="preserve">Formato Monitoreo Saber -Aplicacion </v>
          </cell>
        </row>
        <row r="1996">
          <cell r="F1996" t="str">
            <v xml:space="preserve">Formato Monitoreo Saber </v>
          </cell>
        </row>
        <row r="1997">
          <cell r="F1997" t="str">
            <v>Formato Nomina De Examinadores</v>
          </cell>
        </row>
        <row r="1998">
          <cell r="F1998" t="str">
            <v xml:space="preserve">Formato Nomina De Examinadores </v>
          </cell>
        </row>
        <row r="1999">
          <cell r="F1999" t="str">
            <v xml:space="preserve">Formato Nucleo Comun Y </v>
          </cell>
        </row>
        <row r="2000">
          <cell r="F2000" t="str">
            <v>Formato Nuevo Examen De Estado</v>
          </cell>
        </row>
        <row r="2001">
          <cell r="F2001" t="str">
            <v>Formato Para Copias De Resultados</v>
          </cell>
        </row>
        <row r="2002">
          <cell r="F2002" t="str">
            <v xml:space="preserve">Formato Para Resultados Años </v>
          </cell>
        </row>
        <row r="2003">
          <cell r="F2003" t="str">
            <v xml:space="preserve">Formato Planilla De Control Entrega </v>
          </cell>
        </row>
        <row r="2004">
          <cell r="F2004" t="str">
            <v xml:space="preserve">Formato Planillas Para Consignacion </v>
          </cell>
        </row>
        <row r="2005">
          <cell r="F2005" t="str">
            <v xml:space="preserve">Formato Politica De Calidad De La </v>
          </cell>
        </row>
        <row r="2006">
          <cell r="F2006" t="str">
            <v xml:space="preserve">Formato Pregunta De Ensayo (No </v>
          </cell>
        </row>
        <row r="2007">
          <cell r="F2007" t="str">
            <v xml:space="preserve">Formato Pregunta (Subdireccion </v>
          </cell>
        </row>
        <row r="2008">
          <cell r="F2008" t="str">
            <v xml:space="preserve">Formato Pregunta 7 "Ciudad Donde </v>
          </cell>
        </row>
        <row r="2009">
          <cell r="F2009" t="str">
            <v>Formato Pregunta De Ensayo</v>
          </cell>
        </row>
        <row r="2010">
          <cell r="F2010" t="str">
            <v>Formato Pregunta Definitiva</v>
          </cell>
        </row>
        <row r="2011">
          <cell r="F2011" t="str">
            <v>Formato Pregunta No.7</v>
          </cell>
        </row>
        <row r="2012">
          <cell r="F2012" t="str">
            <v xml:space="preserve">Formato Preguntas Dudosas </v>
          </cell>
        </row>
        <row r="2013">
          <cell r="F2013" t="str">
            <v xml:space="preserve">Formato Programacion De </v>
          </cell>
        </row>
        <row r="2014">
          <cell r="F2014" t="str">
            <v xml:space="preserve">Formato Recibo De Transporte </v>
          </cell>
        </row>
        <row r="2015">
          <cell r="F2015" t="str">
            <v xml:space="preserve">Formato Recibo De Transporte </v>
          </cell>
        </row>
        <row r="2016">
          <cell r="F2016" t="str">
            <v>Formato Recibos De Transporte</v>
          </cell>
        </row>
        <row r="2017">
          <cell r="F2017" t="str">
            <v xml:space="preserve">Formato Red Nacional Universitaria, </v>
          </cell>
        </row>
        <row r="2018">
          <cell r="F2018" t="str">
            <v xml:space="preserve">Formato Rediseño Del </v>
          </cell>
        </row>
        <row r="2019">
          <cell r="F2019" t="str">
            <v xml:space="preserve">Formato Registro De Los Alumnos </v>
          </cell>
        </row>
        <row r="2020">
          <cell r="F2020" t="str">
            <v xml:space="preserve">Formato Relacion Colegios </v>
          </cell>
        </row>
        <row r="2021">
          <cell r="F2021" t="str">
            <v>Formato Relacion De Visitantes</v>
          </cell>
        </row>
        <row r="2022">
          <cell r="F2022" t="str">
            <v xml:space="preserve">Formato Reseña Confrontacion </v>
          </cell>
        </row>
        <row r="2023">
          <cell r="F2023" t="str">
            <v>Formato Reseña Dactilar</v>
          </cell>
        </row>
        <row r="2024">
          <cell r="F2024" t="str">
            <v xml:space="preserve">Formato Resultado De Examen De </v>
          </cell>
        </row>
        <row r="2025">
          <cell r="F2025" t="str">
            <v xml:space="preserve">Formato Resultados Ac-2000 En </v>
          </cell>
        </row>
        <row r="2026">
          <cell r="F2026" t="str">
            <v>Formato Resultados Años Anteriores</v>
          </cell>
        </row>
        <row r="2027">
          <cell r="F2027" t="str">
            <v xml:space="preserve">Formato Resultados Posteriores Año </v>
          </cell>
        </row>
        <row r="2028">
          <cell r="F2028" t="str">
            <v xml:space="preserve">Formato Retencion En La Fuente </v>
          </cell>
        </row>
        <row r="2029">
          <cell r="F2029" t="str">
            <v xml:space="preserve">Formato Rotulo Puerta De Salon (No </v>
          </cell>
        </row>
        <row r="2030">
          <cell r="F2030" t="str">
            <v xml:space="preserve">Formato Rotulo Puerta De Salon (No </v>
          </cell>
        </row>
        <row r="2031">
          <cell r="F2031" t="str">
            <v>Formato Seminario Internacional</v>
          </cell>
        </row>
        <row r="2032">
          <cell r="F2032" t="str">
            <v>Formato Señor Rector</v>
          </cell>
        </row>
        <row r="2033">
          <cell r="F2033" t="str">
            <v>Formato Señor Rector Color Rojo</v>
          </cell>
        </row>
        <row r="2034">
          <cell r="F2034" t="str">
            <v>Formato Solicitud Constancias</v>
          </cell>
        </row>
        <row r="2035">
          <cell r="F2035" t="str">
            <v xml:space="preserve">Formato Tarjeta De Registro De </v>
          </cell>
        </row>
        <row r="2036">
          <cell r="F2036" t="str">
            <v xml:space="preserve">Formato Vigilancia Del Sistema De </v>
          </cell>
        </row>
        <row r="2037">
          <cell r="F2037" t="str">
            <v xml:space="preserve">Formato-Diplomacia </v>
          </cell>
        </row>
        <row r="2038">
          <cell r="F2038" t="str">
            <v xml:space="preserve">Formato-Red Nacional </v>
          </cell>
        </row>
        <row r="2039">
          <cell r="F2039" t="str">
            <v xml:space="preserve">Formulario Automotores </v>
          </cell>
        </row>
        <row r="2040">
          <cell r="F2040" t="str">
            <v xml:space="preserve">Formulario Borrador Hoja 1 Ac2003-1 </v>
          </cell>
        </row>
        <row r="2041">
          <cell r="F2041" t="str">
            <v xml:space="preserve">Formulario Borrador Hoja 1 </v>
          </cell>
        </row>
        <row r="2042">
          <cell r="F2042" t="str">
            <v xml:space="preserve">Formulario Borrador Hoja 1 Examen </v>
          </cell>
        </row>
        <row r="2043">
          <cell r="F2043" t="str">
            <v xml:space="preserve">Formulario Borrador Hoja 2- </v>
          </cell>
        </row>
        <row r="2044">
          <cell r="F2044" t="str">
            <v xml:space="preserve">Formulario Borrador Hoja 2 Examen </v>
          </cell>
        </row>
        <row r="2045">
          <cell r="F2045" t="str">
            <v xml:space="preserve">Formulario Borrador Hoja 2 </v>
          </cell>
        </row>
        <row r="2046">
          <cell r="F2046" t="str">
            <v xml:space="preserve">Formulario Borrador Validacion </v>
          </cell>
        </row>
        <row r="2047">
          <cell r="F2047" t="str">
            <v xml:space="preserve">Formulario Caracterizacion De La </v>
          </cell>
        </row>
        <row r="2048">
          <cell r="F2048" t="str">
            <v xml:space="preserve">Formulario De Inscripcion Examen </v>
          </cell>
        </row>
        <row r="2049">
          <cell r="F2049" t="str">
            <v xml:space="preserve">Formulario De Inscripcion Examen </v>
          </cell>
        </row>
        <row r="2050">
          <cell r="F2050" t="str">
            <v xml:space="preserve">Formulario De Inscripcion Examen </v>
          </cell>
        </row>
        <row r="2051">
          <cell r="F2051" t="str">
            <v xml:space="preserve">Formulario De Inscripcion Hoja 1 </v>
          </cell>
        </row>
        <row r="2052">
          <cell r="F2052" t="str">
            <v xml:space="preserve">Formulario De Inscripcion Hoja 1 </v>
          </cell>
        </row>
        <row r="2053">
          <cell r="F2053" t="str">
            <v xml:space="preserve">Formulario De Inscripcion Hoja 2 </v>
          </cell>
        </row>
        <row r="2054">
          <cell r="F2054" t="str">
            <v>Formulario De Traspaso</v>
          </cell>
        </row>
        <row r="2055">
          <cell r="F2055" t="str">
            <v xml:space="preserve">Formulario Examen De Estado Hoja </v>
          </cell>
        </row>
        <row r="2056">
          <cell r="F2056" t="str">
            <v xml:space="preserve">Formulario Examen De Estado Hoja </v>
          </cell>
        </row>
        <row r="2057">
          <cell r="F2057" t="str">
            <v xml:space="preserve">Formulario Examen De Estado Hoja </v>
          </cell>
        </row>
        <row r="2058">
          <cell r="F2058" t="str">
            <v xml:space="preserve">Formulario Examen De Estado Hoja </v>
          </cell>
        </row>
        <row r="2059">
          <cell r="F2059" t="str">
            <v xml:space="preserve">Formulario Examen De Estado Hoja </v>
          </cell>
        </row>
        <row r="2060">
          <cell r="F2060" t="str">
            <v xml:space="preserve">Formulario Examen De Estado Hoja </v>
          </cell>
        </row>
        <row r="2061">
          <cell r="F2061" t="str">
            <v xml:space="preserve">Formulario Examen De Estado </v>
          </cell>
        </row>
        <row r="2062">
          <cell r="F2062" t="str">
            <v xml:space="preserve">Formulario Hoja 1 Original Ac2002-2 </v>
          </cell>
        </row>
        <row r="2063">
          <cell r="F2063" t="str">
            <v xml:space="preserve">Formulario Hoja 2 Original Ac2002-2 </v>
          </cell>
        </row>
        <row r="2064">
          <cell r="F2064" t="str">
            <v xml:space="preserve">Formulario Impuesto Vehiculo </v>
          </cell>
        </row>
        <row r="2065">
          <cell r="F2065" t="str">
            <v xml:space="preserve">Formulario Inscripcion Borrador </v>
          </cell>
        </row>
        <row r="2066">
          <cell r="F2066" t="str">
            <v xml:space="preserve">Formulario Inscripcion Borrador </v>
          </cell>
        </row>
        <row r="2067">
          <cell r="F2067" t="str">
            <v xml:space="preserve">Formulario Inscripcion Borrador </v>
          </cell>
        </row>
        <row r="2068">
          <cell r="F2068" t="str">
            <v xml:space="preserve">Formulario Inscripcion Contingencia </v>
          </cell>
        </row>
        <row r="2069">
          <cell r="F2069" t="str">
            <v xml:space="preserve">Formulario Inscripcion Contingencia </v>
          </cell>
        </row>
        <row r="2070">
          <cell r="F2070" t="str">
            <v xml:space="preserve">Formulario Inscripcion De Examen </v>
          </cell>
        </row>
        <row r="2071">
          <cell r="F2071" t="str">
            <v xml:space="preserve">Formulario Inscripcion Eces </v>
          </cell>
        </row>
        <row r="2072">
          <cell r="F2072" t="str">
            <v xml:space="preserve">Formulario Inscripcion Examen De </v>
          </cell>
        </row>
        <row r="2073">
          <cell r="F2073" t="str">
            <v xml:space="preserve">Formulario Inscripcion Examen De </v>
          </cell>
        </row>
        <row r="2074">
          <cell r="F2074" t="str">
            <v xml:space="preserve">Formulario Inscripcion Examen </v>
          </cell>
        </row>
        <row r="2075">
          <cell r="F2075" t="str">
            <v xml:space="preserve">Formulario Inscripcion Examen </v>
          </cell>
        </row>
        <row r="2076">
          <cell r="F2076" t="str">
            <v xml:space="preserve">Formulario Inscripcion Examen </v>
          </cell>
        </row>
        <row r="2077">
          <cell r="F2077" t="str">
            <v xml:space="preserve">Formulario Inscripcion Examen </v>
          </cell>
        </row>
        <row r="2078">
          <cell r="F2078" t="str">
            <v xml:space="preserve">Formulario Inscripcion Hoja 1 </v>
          </cell>
        </row>
        <row r="2079">
          <cell r="F2079" t="str">
            <v xml:space="preserve">Formulario Inscripcion Hoja 1 </v>
          </cell>
        </row>
        <row r="2080">
          <cell r="F2080" t="str">
            <v xml:space="preserve">Formulario Inscripcion Hoja 2 </v>
          </cell>
        </row>
        <row r="2081">
          <cell r="F2081" t="str">
            <v xml:space="preserve">Formulario Inscripcion Hoja 2 </v>
          </cell>
        </row>
        <row r="2082">
          <cell r="F2082" t="str">
            <v xml:space="preserve">Formulario Inscripcion Hoja 2 </v>
          </cell>
        </row>
        <row r="2083">
          <cell r="F2083" t="str">
            <v xml:space="preserve">Formulario Inscripcion Hoja 2 </v>
          </cell>
        </row>
        <row r="2084">
          <cell r="F2084" t="str">
            <v xml:space="preserve">Formulario Inscripcion Hoja No. 2 </v>
          </cell>
        </row>
        <row r="2085">
          <cell r="F2085" t="str">
            <v xml:space="preserve">Formulario Inscripcion Hoja1 </v>
          </cell>
        </row>
        <row r="2086">
          <cell r="F2086" t="str">
            <v xml:space="preserve">Formulario Inscripcion Original </v>
          </cell>
        </row>
        <row r="2087">
          <cell r="F2087" t="str">
            <v xml:space="preserve">Formulario Inscripcion Original </v>
          </cell>
        </row>
        <row r="2088">
          <cell r="F2088" t="str">
            <v xml:space="preserve">Formulario Inscripcion Original </v>
          </cell>
        </row>
        <row r="2089">
          <cell r="F2089" t="str">
            <v xml:space="preserve">Formulario Instrumento De </v>
          </cell>
        </row>
        <row r="2090">
          <cell r="F2090" t="str">
            <v xml:space="preserve">Formulario Instrumentos De </v>
          </cell>
        </row>
        <row r="2091">
          <cell r="F2091" t="str">
            <v xml:space="preserve">Formulario No. 1 Examen De Estado </v>
          </cell>
        </row>
        <row r="2092">
          <cell r="F2092" t="str">
            <v xml:space="preserve">Formulario Observacion De Aula </v>
          </cell>
        </row>
        <row r="2093">
          <cell r="F2093" t="str">
            <v xml:space="preserve">Formulario Original Hoja 1 Ac2003-1 </v>
          </cell>
        </row>
        <row r="2094">
          <cell r="F2094" t="str">
            <v xml:space="preserve">Formulario Original Hoja 1 Examen </v>
          </cell>
        </row>
        <row r="2095">
          <cell r="F2095" t="str">
            <v xml:space="preserve">Formulario Original Hoja 2 Ac2003-1 </v>
          </cell>
        </row>
        <row r="2096">
          <cell r="F2096" t="str">
            <v xml:space="preserve">Formulario Original Hoja 2 Examen </v>
          </cell>
        </row>
        <row r="2097">
          <cell r="F2097" t="str">
            <v xml:space="preserve">Formulario Original Validacion </v>
          </cell>
        </row>
        <row r="2098">
          <cell r="F2098" t="str">
            <v>Formulario Para Pago De Iva (Dian)</v>
          </cell>
        </row>
        <row r="2099">
          <cell r="F2099" t="str">
            <v xml:space="preserve">Formulario Para Pago De </v>
          </cell>
        </row>
        <row r="2100">
          <cell r="F2100" t="str">
            <v>Formulario Predial 2001</v>
          </cell>
        </row>
        <row r="2101">
          <cell r="F2101" t="str">
            <v>Formulario Predial Unificado</v>
          </cell>
        </row>
        <row r="2102">
          <cell r="F2102" t="str">
            <v xml:space="preserve">Formulario Unico De Impuesto De </v>
          </cell>
        </row>
        <row r="2103">
          <cell r="F2103" t="str">
            <v xml:space="preserve">Formulario Unico Vehiculos Matricula </v>
          </cell>
        </row>
        <row r="2104">
          <cell r="F2104" t="str">
            <v xml:space="preserve">Formularios Retencion De Industria, </v>
          </cell>
        </row>
        <row r="2105">
          <cell r="F2105" t="str">
            <v xml:space="preserve">Formularios Transferencias Azul </v>
          </cell>
        </row>
        <row r="2106">
          <cell r="F2106" t="str">
            <v xml:space="preserve">Guia De Estudio De Factibilidad </v>
          </cell>
        </row>
        <row r="2107">
          <cell r="F2107" t="str">
            <v>Guia De Orientacion Cambridge</v>
          </cell>
        </row>
        <row r="2108">
          <cell r="F2108" t="str">
            <v>Guia De Orientacion Derecho</v>
          </cell>
        </row>
        <row r="2109">
          <cell r="F2109" t="str">
            <v>Guia De Orientacion Ingles/Icfes</v>
          </cell>
        </row>
        <row r="2110">
          <cell r="F2110" t="str">
            <v>Guia De Orientacion Pisa</v>
          </cell>
        </row>
        <row r="2111">
          <cell r="F2111" t="str">
            <v>Guia De Orientacion -Procuraduria-</v>
          </cell>
        </row>
        <row r="2112">
          <cell r="F2112" t="str">
            <v xml:space="preserve">Guia De Orientacion Programa </v>
          </cell>
        </row>
        <row r="2113">
          <cell r="F2113" t="str">
            <v xml:space="preserve">Guia De Orientacion Prueba Piloto </v>
          </cell>
        </row>
        <row r="2114">
          <cell r="F2114" t="str">
            <v xml:space="preserve">Guia De Orientacion Prueba Piloto </v>
          </cell>
        </row>
        <row r="2115">
          <cell r="F2115" t="str">
            <v xml:space="preserve">Guia De Orientacion Prueba Piloto </v>
          </cell>
        </row>
        <row r="2116">
          <cell r="F2116" t="str">
            <v>Guia De Orientacion -Prueba Saber-</v>
          </cell>
        </row>
        <row r="2117">
          <cell r="F2117" t="str">
            <v>Guia De Orientacion Serce</v>
          </cell>
        </row>
        <row r="2118">
          <cell r="F2118" t="str">
            <v>Guia De Orientacion Timms</v>
          </cell>
        </row>
        <row r="2119">
          <cell r="F2119" t="str">
            <v>Guia De Orientacion Timms Cal. B</v>
          </cell>
        </row>
        <row r="2120">
          <cell r="F2120" t="str">
            <v>Guia De Procedimiento Cna 02</v>
          </cell>
        </row>
        <row r="2121">
          <cell r="F2121" t="str">
            <v xml:space="preserve">Guia Del Evento Seminario Regional </v>
          </cell>
        </row>
        <row r="2122">
          <cell r="F2122" t="str">
            <v xml:space="preserve">Guia Evento Seminario Regional </v>
          </cell>
        </row>
        <row r="2123">
          <cell r="F2123" t="str">
            <v>Guia Informativa Copaso</v>
          </cell>
        </row>
        <row r="2124">
          <cell r="F2124" t="str">
            <v xml:space="preserve">Guia Introduccion A Las Pruebas De </v>
          </cell>
        </row>
        <row r="2125">
          <cell r="F2125" t="str">
            <v>Guia Orientacion Para Rectores</v>
          </cell>
        </row>
        <row r="2126">
          <cell r="F2126" t="str">
            <v xml:space="preserve">Guia Para Autorizacion Creacion </v>
          </cell>
        </row>
        <row r="2127">
          <cell r="F2127" t="str">
            <v>Guia Para Entregar En Bancos</v>
          </cell>
        </row>
        <row r="2128">
          <cell r="F2128" t="str">
            <v>Guia Para La Socializacion</v>
          </cell>
        </row>
        <row r="2129">
          <cell r="F2129" t="str">
            <v>Guia Para Planteles Registro Ac</v>
          </cell>
        </row>
        <row r="2130">
          <cell r="F2130" t="str">
            <v>Guia Para Universides -Ecaes-</v>
          </cell>
        </row>
        <row r="2131">
          <cell r="F2131" t="str">
            <v xml:space="preserve">Guia Rapida Seminario Evaluacion </v>
          </cell>
        </row>
        <row r="2132">
          <cell r="F2132" t="str">
            <v xml:space="preserve">Guia Seguimiento Programas De </v>
          </cell>
        </row>
        <row r="2133">
          <cell r="F2133" t="str">
            <v>Guias Rectores Calendario A</v>
          </cell>
        </row>
        <row r="2134">
          <cell r="F2134" t="str">
            <v xml:space="preserve">Hoja De Calificacion Proyecto </v>
          </cell>
        </row>
        <row r="2135">
          <cell r="F2135" t="str">
            <v>Hoja De Ejercicios Items Bogota</v>
          </cell>
        </row>
        <row r="2136">
          <cell r="F2136" t="str">
            <v xml:space="preserve">Hoja De Ejercicios Seminario </v>
          </cell>
        </row>
        <row r="2137">
          <cell r="F2137" t="str">
            <v>Hoja De Ejercicios Taller Items</v>
          </cell>
        </row>
        <row r="2138">
          <cell r="F2138" t="str">
            <v>Hoja De Operaciones (Prueba Sena)</v>
          </cell>
        </row>
        <row r="2139">
          <cell r="F2139" t="str">
            <v xml:space="preserve">Hoja De Operaciones Grado 5 </v>
          </cell>
        </row>
        <row r="2140">
          <cell r="F2140" t="str">
            <v xml:space="preserve">Hoja De Operaciones Grado 9 </v>
          </cell>
        </row>
        <row r="2141">
          <cell r="F2141" t="str">
            <v xml:space="preserve">Hoja De Resolucion Subdireccion De </v>
          </cell>
        </row>
        <row r="2142">
          <cell r="F2142" t="str">
            <v xml:space="preserve">Hoja De Resolucion Subdireccion </v>
          </cell>
        </row>
        <row r="2143">
          <cell r="F2143" t="str">
            <v xml:space="preserve">Hoja De Respuesta (Formato De </v>
          </cell>
        </row>
        <row r="2144">
          <cell r="F2144" t="str">
            <v xml:space="preserve">Hoja De Respuesta (Formato </v>
          </cell>
        </row>
        <row r="2145">
          <cell r="F2145" t="str">
            <v xml:space="preserve">Hoja De Respuesta Calificacion </v>
          </cell>
        </row>
        <row r="2146">
          <cell r="F2146" t="str">
            <v xml:space="preserve">Hoja De Respuesta Calificacion </v>
          </cell>
        </row>
        <row r="2147">
          <cell r="F2147" t="str">
            <v xml:space="preserve">Hoja De Respuesta Forma 1 Gradfo </v>
          </cell>
        </row>
        <row r="2148">
          <cell r="F2148" t="str">
            <v xml:space="preserve">Hoja De Respuesta Forma 1 Grado </v>
          </cell>
        </row>
        <row r="2149">
          <cell r="F2149" t="str">
            <v xml:space="preserve">Hoja De Respuesta Gigante (Grado </v>
          </cell>
        </row>
        <row r="2150">
          <cell r="F2150" t="str">
            <v xml:space="preserve">Hoja De Respuesta Gigante (Grado </v>
          </cell>
        </row>
        <row r="2151">
          <cell r="F2151" t="str">
            <v xml:space="preserve">Hoja De Respuesta Gigante Grado </v>
          </cell>
        </row>
        <row r="2152">
          <cell r="F2152" t="str">
            <v xml:space="preserve">Hoja De Respuesta Gigante Grado </v>
          </cell>
        </row>
        <row r="2153">
          <cell r="F2153" t="str">
            <v>Hoja De Respuesta Gigante -Saber-</v>
          </cell>
        </row>
        <row r="2154">
          <cell r="F2154" t="str">
            <v xml:space="preserve">Hoja De Respuesta Grado 5 Prueba </v>
          </cell>
        </row>
        <row r="2155">
          <cell r="F2155" t="str">
            <v xml:space="preserve">Hoja De Respuesta Grado 9 Prueba </v>
          </cell>
        </row>
        <row r="2156">
          <cell r="F2156" t="str">
            <v xml:space="preserve">Hoja De Respuesta Ingles </v>
          </cell>
        </row>
        <row r="2157">
          <cell r="F2157" t="str">
            <v xml:space="preserve">Hoja De Respuesta Lic. En </v>
          </cell>
        </row>
        <row r="2158">
          <cell r="F2158" t="str">
            <v xml:space="preserve">Hoja De Respuesta Programa </v>
          </cell>
        </row>
        <row r="2159">
          <cell r="F2159" t="str">
            <v xml:space="preserve">Hoja De Respuesta Universidad Los </v>
          </cell>
        </row>
        <row r="2160">
          <cell r="F2160" t="str">
            <v xml:space="preserve">Hoja De Respuestas Forma 1 Grado </v>
          </cell>
        </row>
        <row r="2161">
          <cell r="F2161" t="str">
            <v xml:space="preserve">Hoja De Respuestas Gigante Grado </v>
          </cell>
        </row>
        <row r="2162">
          <cell r="F2162" t="str">
            <v xml:space="preserve">Hoja De Respuestas Gigante Saber </v>
          </cell>
        </row>
        <row r="2163">
          <cell r="F2163" t="str">
            <v>Hoja De Respuestas Ingles-Icfes</v>
          </cell>
        </row>
        <row r="2164">
          <cell r="F2164" t="str">
            <v xml:space="preserve">Hoja E Respuestas Forma 1 Grado </v>
          </cell>
        </row>
        <row r="2165">
          <cell r="F2165" t="str">
            <v xml:space="preserve">Hoja Ejercicios Elaboracion De </v>
          </cell>
        </row>
        <row r="2166">
          <cell r="F2166" t="str">
            <v>Hojas De Respuesta A Medio Pliego</v>
          </cell>
        </row>
        <row r="2167">
          <cell r="F2167" t="str">
            <v xml:space="preserve">Hojas De Respuesta Para Lectora </v>
          </cell>
        </row>
        <row r="2168">
          <cell r="F2168" t="str">
            <v xml:space="preserve">Hojas Para Caratula Y Lomo De </v>
          </cell>
        </row>
        <row r="2169">
          <cell r="F2169" t="str">
            <v>Informa Gestion 1998-2002</v>
          </cell>
        </row>
        <row r="2170">
          <cell r="F2170" t="str">
            <v>Informativos -Cid-</v>
          </cell>
        </row>
        <row r="2171">
          <cell r="F2171" t="str">
            <v>Informe Coordinador De Salon</v>
          </cell>
        </row>
        <row r="2172">
          <cell r="F2172" t="str">
            <v>Informe De Prueba Saber 2004</v>
          </cell>
        </row>
        <row r="2173">
          <cell r="F2173" t="str">
            <v>Informe Del Delegado</v>
          </cell>
        </row>
        <row r="2174">
          <cell r="F2174" t="str">
            <v xml:space="preserve">Informe Del Delegado Saber </v>
          </cell>
        </row>
        <row r="2175">
          <cell r="F2175" t="str">
            <v>Informe Del Delegado Y/O Rector</v>
          </cell>
        </row>
        <row r="2176">
          <cell r="F2176" t="str">
            <v>Informe Del Rector (Saber)</v>
          </cell>
        </row>
        <row r="2177">
          <cell r="F2177" t="str">
            <v>Informe Del Rector O Director Rural</v>
          </cell>
        </row>
        <row r="2178">
          <cell r="F2178" t="str">
            <v xml:space="preserve">Informe Del Secretario De </v>
          </cell>
        </row>
        <row r="2179">
          <cell r="F2179" t="str">
            <v>Informe Del Veedor</v>
          </cell>
        </row>
        <row r="2180">
          <cell r="F2180" t="str">
            <v>Informe Del Veedor Saber</v>
          </cell>
        </row>
        <row r="2181">
          <cell r="F2181" t="str">
            <v xml:space="preserve">Informe Delegado Color Rojo </v>
          </cell>
        </row>
        <row r="2182">
          <cell r="F2182" t="str">
            <v xml:space="preserve">Informe Delegado Color Verde </v>
          </cell>
        </row>
        <row r="2183">
          <cell r="F2183" t="str">
            <v>Informe Delegado -Saber-</v>
          </cell>
        </row>
        <row r="2184">
          <cell r="F2184" t="str">
            <v>Informe Ejecutivo Iccs</v>
          </cell>
        </row>
        <row r="2185">
          <cell r="F2185" t="str">
            <v>Informe Ejecutivo Iccs</v>
          </cell>
        </row>
        <row r="2186">
          <cell r="F2186" t="str">
            <v>Informe Ejecutivo Pisa</v>
          </cell>
        </row>
        <row r="2187">
          <cell r="F2187" t="str">
            <v>Informe Ejecutivo Saber</v>
          </cell>
        </row>
        <row r="2188">
          <cell r="F2188" t="str">
            <v>Informe Ejecutivo Timms</v>
          </cell>
        </row>
        <row r="2189">
          <cell r="F2189" t="str">
            <v>Informe Ejecutivo Timms</v>
          </cell>
        </row>
        <row r="2190">
          <cell r="F2190" t="str">
            <v>Informe Especifico De Aplicacion</v>
          </cell>
        </row>
        <row r="2191">
          <cell r="F2191" t="str">
            <v xml:space="preserve">Informe Estadistico De La </v>
          </cell>
        </row>
        <row r="2192">
          <cell r="F2192" t="str">
            <v>Informe General De La Aplicacion</v>
          </cell>
        </row>
        <row r="2193">
          <cell r="F2193" t="str">
            <v>Informe Para La Dian</v>
          </cell>
        </row>
        <row r="2194">
          <cell r="F2194" t="str">
            <v xml:space="preserve">Informe Sobre El Desarrollo Y </v>
          </cell>
        </row>
        <row r="2195">
          <cell r="F2195" t="str">
            <v>Informes Pisa 2009 (Varios Temas)</v>
          </cell>
        </row>
        <row r="2196">
          <cell r="F2196" t="str">
            <v>Informes Pisa Dest02Ad</v>
          </cell>
        </row>
        <row r="2197">
          <cell r="F2197" t="str">
            <v>Informes Saber Dest02Ad Op 63004</v>
          </cell>
        </row>
        <row r="2198">
          <cell r="F2198" t="str">
            <v xml:space="preserve">Inscripcion Por Internet Examenes </v>
          </cell>
        </row>
        <row r="2199">
          <cell r="F2199" t="str">
            <v xml:space="preserve">Instruccion Organizacion Material </v>
          </cell>
        </row>
        <row r="2200">
          <cell r="F2200" t="str">
            <v>Instrucciones Coordinador De Salon</v>
          </cell>
        </row>
        <row r="2201">
          <cell r="F2201" t="str">
            <v>Instrucciones Coordinador De Sitio</v>
          </cell>
        </row>
        <row r="2202">
          <cell r="F2202" t="str">
            <v>Instrucciones Delegado</v>
          </cell>
        </row>
        <row r="2203">
          <cell r="F2203" t="str">
            <v>Instrucciones Delegado Saber</v>
          </cell>
        </row>
        <row r="2204">
          <cell r="F2204" t="str">
            <v>Instrucciones Especificas</v>
          </cell>
        </row>
        <row r="2205">
          <cell r="F2205" t="str">
            <v>Instrucciones Especificas Ac</v>
          </cell>
        </row>
        <row r="2206">
          <cell r="F2206" t="str">
            <v xml:space="preserve">Instrucciones Especificas Hoja De </v>
          </cell>
        </row>
        <row r="2207">
          <cell r="F2207" t="str">
            <v xml:space="preserve">Instrucciones Especificas Jefe De </v>
          </cell>
        </row>
        <row r="2208">
          <cell r="F2208" t="str">
            <v>Instrucciones Jefe De Salon</v>
          </cell>
        </row>
        <row r="2209">
          <cell r="F2209" t="str">
            <v xml:space="preserve">Instrucciones Monitor Banos Y </v>
          </cell>
        </row>
        <row r="2210">
          <cell r="F2210" t="str">
            <v xml:space="preserve">Instrucciones Para El Rector </v>
          </cell>
        </row>
        <row r="2211">
          <cell r="F2211" t="str">
            <v xml:space="preserve">Instrucciones Para El Rector </v>
          </cell>
        </row>
        <row r="2212">
          <cell r="F2212" t="str">
            <v xml:space="preserve">Instructivo Grupo Atencion Al </v>
          </cell>
        </row>
        <row r="2213">
          <cell r="F2213" t="str">
            <v xml:space="preserve">Instructivo Para El Catalogo </v>
          </cell>
        </row>
        <row r="2214">
          <cell r="F2214" t="str">
            <v>Instructivo Para Rectores</v>
          </cell>
        </row>
        <row r="2215">
          <cell r="F2215" t="str">
            <v>Instructivo Saber Pro Plegable</v>
          </cell>
        </row>
        <row r="2216">
          <cell r="F2216" t="str">
            <v>Instrumento De Evaluacion</v>
          </cell>
        </row>
        <row r="2217">
          <cell r="F2217" t="str">
            <v>Libreta Autorizacion (Aplicaciones)</v>
          </cell>
        </row>
        <row r="2218">
          <cell r="F2218" t="str">
            <v xml:space="preserve">Libreta Comprobantes De Venta De </v>
          </cell>
        </row>
        <row r="2219">
          <cell r="F2219" t="str">
            <v xml:space="preserve">Libreta De Anotacion Seminario </v>
          </cell>
        </row>
        <row r="2220">
          <cell r="F2220" t="str">
            <v>Libreta De Apuntes</v>
          </cell>
        </row>
        <row r="2221">
          <cell r="F2221" t="str">
            <v xml:space="preserve">Libreta De Apuntes Para Seminario </v>
          </cell>
        </row>
        <row r="2222">
          <cell r="F2222" t="str">
            <v>Libreta Formato De Remision</v>
          </cell>
        </row>
        <row r="2223">
          <cell r="F2223" t="str">
            <v xml:space="preserve">Libreta Formato Solicitud De </v>
          </cell>
        </row>
        <row r="2224">
          <cell r="F2224" t="str">
            <v>Libreta Institucional</v>
          </cell>
        </row>
        <row r="2225">
          <cell r="F2225" t="str">
            <v xml:space="preserve">Libreta Para Apuntes "Encuentro </v>
          </cell>
        </row>
        <row r="2226">
          <cell r="F2226" t="str">
            <v xml:space="preserve">Libreta Para Notas (Recortes De </v>
          </cell>
        </row>
        <row r="2227">
          <cell r="F2227" t="str">
            <v>Libreta Remisiones Para Almacen</v>
          </cell>
        </row>
        <row r="2228">
          <cell r="F2228" t="str">
            <v>Libreta Seminario Internacional</v>
          </cell>
        </row>
        <row r="2229">
          <cell r="F2229" t="str">
            <v>Libretas Block Oficio En Periodico</v>
          </cell>
        </row>
        <row r="2230">
          <cell r="F2230" t="str">
            <v>Libretas De Apuntes</v>
          </cell>
        </row>
        <row r="2231">
          <cell r="F2231" t="str">
            <v xml:space="preserve">Libretas De Apuntes Diferentes </v>
          </cell>
        </row>
        <row r="2232">
          <cell r="F2232" t="str">
            <v xml:space="preserve">Libretas Encuentro Iberoamericano </v>
          </cell>
        </row>
        <row r="2233">
          <cell r="F2233" t="str">
            <v xml:space="preserve">Libretas Numeradas Para Expedicion </v>
          </cell>
        </row>
        <row r="2234">
          <cell r="F2234" t="str">
            <v xml:space="preserve">Libro Pedagogia Y Racionalidad </v>
          </cell>
        </row>
        <row r="2235">
          <cell r="F2235" t="str">
            <v>Libro Pisa</v>
          </cell>
        </row>
        <row r="2236">
          <cell r="F2236" t="str">
            <v xml:space="preserve">Libro Resumen Estadistico Decada </v>
          </cell>
        </row>
        <row r="2237">
          <cell r="F2237" t="str">
            <v xml:space="preserve">Lic. En Educacion Basica Enfasis </v>
          </cell>
        </row>
        <row r="2238">
          <cell r="F2238" t="str">
            <v xml:space="preserve">Limpieza De Superficies Y </v>
          </cell>
        </row>
        <row r="2239">
          <cell r="F2239" t="str">
            <v>Lineamientos Saber 2009</v>
          </cell>
        </row>
        <row r="2240">
          <cell r="F2240" t="str">
            <v xml:space="preserve">Lista Asistencia Asignacion Material </v>
          </cell>
        </row>
        <row r="2241">
          <cell r="F2241" t="str">
            <v xml:space="preserve">Lista De Asistencia Y Asignacion </v>
          </cell>
        </row>
        <row r="2242">
          <cell r="F2242" t="str">
            <v xml:space="preserve">Lista De Encabezamientos Material </v>
          </cell>
        </row>
        <row r="2243">
          <cell r="F2243" t="str">
            <v xml:space="preserve">Listado Asistencia Y Asignacion </v>
          </cell>
        </row>
        <row r="2244">
          <cell r="F2244" t="str">
            <v xml:space="preserve">Listado Asistencia Y Asignacion </v>
          </cell>
        </row>
        <row r="2245">
          <cell r="F2245" t="str">
            <v xml:space="preserve">Listado De Asistencia Y Asignacion </v>
          </cell>
        </row>
        <row r="2246">
          <cell r="F2246" t="str">
            <v xml:space="preserve">Listados Instituciones De Educacion </v>
          </cell>
        </row>
        <row r="2247">
          <cell r="F2247" t="str">
            <v xml:space="preserve">Mamual Aplicador Saber </v>
          </cell>
        </row>
        <row r="2248">
          <cell r="F2248" t="str">
            <v>Manual Aplicador Saber -Control-</v>
          </cell>
        </row>
        <row r="2249">
          <cell r="F2249" t="str">
            <v>Manual Aplicador Saber -Estadistica-</v>
          </cell>
        </row>
        <row r="2250">
          <cell r="F2250" t="str">
            <v xml:space="preserve">Manual Aplicador Saber Piloto Grado </v>
          </cell>
        </row>
        <row r="2251">
          <cell r="F2251" t="str">
            <v xml:space="preserve">Manual Aplicador Saber Piloto Grado </v>
          </cell>
        </row>
        <row r="2252">
          <cell r="F2252" t="str">
            <v>Manual Aplicar Docente</v>
          </cell>
        </row>
        <row r="2253">
          <cell r="F2253" t="str">
            <v>Manual Coordinador De Ciudad</v>
          </cell>
        </row>
        <row r="2254">
          <cell r="F2254" t="str">
            <v>Manual Coordinador De Salones</v>
          </cell>
        </row>
        <row r="2255">
          <cell r="F2255" t="str">
            <v xml:space="preserve">Manual Coordinador De Salones </v>
          </cell>
        </row>
        <row r="2256">
          <cell r="F2256" t="str">
            <v>Manual Coordinador Municipio</v>
          </cell>
        </row>
        <row r="2257">
          <cell r="F2257" t="str">
            <v xml:space="preserve">Manual Coordinador Salones </v>
          </cell>
        </row>
        <row r="2258">
          <cell r="F2258" t="str">
            <v xml:space="preserve">Manual Coordinador Salones Saber </v>
          </cell>
        </row>
        <row r="2259">
          <cell r="F2259" t="str">
            <v xml:space="preserve">Manual Coordinador Salones Saber </v>
          </cell>
        </row>
        <row r="2260">
          <cell r="F2260" t="str">
            <v>Manual Coordinadores De Sitios</v>
          </cell>
        </row>
        <row r="2261">
          <cell r="F2261" t="str">
            <v>Manual De Contratacion</v>
          </cell>
        </row>
        <row r="2262">
          <cell r="F2262" t="str">
            <v>Manual De Coordinador</v>
          </cell>
        </row>
        <row r="2263">
          <cell r="F2263" t="str">
            <v xml:space="preserve">Manual De Coordinador De Unidades </v>
          </cell>
        </row>
        <row r="2264">
          <cell r="F2264" t="str">
            <v>Manual De Inducion Icfes</v>
          </cell>
        </row>
        <row r="2265">
          <cell r="F2265" t="str">
            <v xml:space="preserve">Manual De Procedimiento Del </v>
          </cell>
        </row>
        <row r="2266">
          <cell r="F2266" t="str">
            <v xml:space="preserve">Manual De Procedimientos De La </v>
          </cell>
        </row>
        <row r="2267">
          <cell r="F2267" t="str">
            <v xml:space="preserve">Manual De Procedimientos De La </v>
          </cell>
        </row>
        <row r="2268">
          <cell r="F2268" t="str">
            <v xml:space="preserve">Manual De Procedimientos Para </v>
          </cell>
        </row>
        <row r="2269">
          <cell r="F2269" t="str">
            <v xml:space="preserve">Manual De Rectores-Proceso De </v>
          </cell>
        </row>
        <row r="2270">
          <cell r="F2270" t="str">
            <v>Manual Del Aplicador</v>
          </cell>
        </row>
        <row r="2271">
          <cell r="F2271" t="str">
            <v>Manual Del Aplicador Censal</v>
          </cell>
        </row>
        <row r="2272">
          <cell r="F2272" t="str">
            <v>Manual Del Aplicador -Prueba Serce-</v>
          </cell>
        </row>
        <row r="2273">
          <cell r="F2273" t="str">
            <v>Manual Del Aplicador Saber</v>
          </cell>
        </row>
        <row r="2274">
          <cell r="F2274" t="str">
            <v>Manual Del Asistente</v>
          </cell>
        </row>
        <row r="2275">
          <cell r="F2275" t="str">
            <v xml:space="preserve">Manual Del Coordinador De Salones </v>
          </cell>
        </row>
        <row r="2276">
          <cell r="F2276" t="str">
            <v xml:space="preserve">Manual Del Coordinador De </v>
          </cell>
        </row>
        <row r="2277">
          <cell r="F2277" t="str">
            <v xml:space="preserve">Manual Del Coordinador -Prueba </v>
          </cell>
        </row>
        <row r="2278">
          <cell r="F2278" t="str">
            <v>Manual Del Dactiloscopista</v>
          </cell>
        </row>
        <row r="2279">
          <cell r="F2279" t="str">
            <v>Manual Del Delegado</v>
          </cell>
        </row>
        <row r="2280">
          <cell r="F2280" t="str">
            <v>Manual Del Delegado Saber -Control-</v>
          </cell>
        </row>
        <row r="2281">
          <cell r="F2281" t="str">
            <v>Manual Del Jefe De Salon</v>
          </cell>
        </row>
        <row r="2282">
          <cell r="F2282" t="str">
            <v>Manual Del Rector Saber</v>
          </cell>
        </row>
        <row r="2283">
          <cell r="F2283" t="str">
            <v>Manual Delegado -Saber-</v>
          </cell>
        </row>
        <row r="2284">
          <cell r="F2284" t="str">
            <v>Manual Delegado Saber -Estadistica-</v>
          </cell>
        </row>
        <row r="2285">
          <cell r="F2285" t="str">
            <v xml:space="preserve">Manual Docente Encargado De </v>
          </cell>
        </row>
        <row r="2286">
          <cell r="F2286" t="str">
            <v>Manual Factores Asociados Saber</v>
          </cell>
        </row>
        <row r="2287">
          <cell r="F2287" t="str">
            <v>Manual Gerente Regional</v>
          </cell>
        </row>
        <row r="2288">
          <cell r="F2288" t="str">
            <v xml:space="preserve">Manual Para Elñ Taller De Analisis </v>
          </cell>
        </row>
        <row r="2289">
          <cell r="F2289" t="str">
            <v>Manual Plan De Bienestar</v>
          </cell>
        </row>
        <row r="2290">
          <cell r="F2290" t="str">
            <v>Manual Plan De Salud Ocupacional</v>
          </cell>
        </row>
        <row r="2291">
          <cell r="F2291" t="str">
            <v>Marco Teorico Ciencias Naturales</v>
          </cell>
        </row>
        <row r="2292">
          <cell r="F2292" t="str">
            <v>Marco Teorico Ciencias Sociales</v>
          </cell>
        </row>
        <row r="2293">
          <cell r="F2293" t="str">
            <v>Marco Teorico Filosofia</v>
          </cell>
        </row>
        <row r="2294">
          <cell r="F2294" t="str">
            <v>Marco Teorico Lenguaje</v>
          </cell>
        </row>
        <row r="2295">
          <cell r="F2295" t="str">
            <v>Marco Teorico Matematica</v>
          </cell>
        </row>
        <row r="2296">
          <cell r="F2296" t="str">
            <v xml:space="preserve">Memorias Primer Encuentro Grupo </v>
          </cell>
        </row>
        <row r="2297">
          <cell r="F2297" t="str">
            <v xml:space="preserve">Memorias Seminario De Evaluacion </v>
          </cell>
        </row>
        <row r="2298">
          <cell r="F2298" t="str">
            <v xml:space="preserve">Memorias Seminario De Evaluacion </v>
          </cell>
        </row>
        <row r="2299">
          <cell r="F2299" t="str">
            <v xml:space="preserve">Memorias Seminario Regional </v>
          </cell>
        </row>
        <row r="2300">
          <cell r="F2300" t="str">
            <v xml:space="preserve">Memorias Seminario Regional </v>
          </cell>
        </row>
        <row r="2301">
          <cell r="F2301" t="str">
            <v xml:space="preserve">Memorias Seminario Regional De </v>
          </cell>
        </row>
        <row r="2302">
          <cell r="F2302" t="str">
            <v xml:space="preserve">Memorias Taller Items Seminario </v>
          </cell>
        </row>
        <row r="2303">
          <cell r="F2303" t="str">
            <v xml:space="preserve">Memorias Taller Procesamiento </v>
          </cell>
        </row>
        <row r="2304">
          <cell r="F2304" t="str">
            <v>Nomina De Examinadores</v>
          </cell>
        </row>
        <row r="2305">
          <cell r="F2305" t="str">
            <v>Nomina En Blanco</v>
          </cell>
        </row>
        <row r="2306">
          <cell r="F2306" t="str">
            <v xml:space="preserve">Novedades De Cuadernillos -Hojas </v>
          </cell>
        </row>
        <row r="2307">
          <cell r="F2307" t="str">
            <v xml:space="preserve">Novedades De Cuadernillos Y/O </v>
          </cell>
        </row>
        <row r="2308">
          <cell r="F2308" t="str">
            <v xml:space="preserve">Novedades De Cuadernillos Y/O </v>
          </cell>
        </row>
        <row r="2309">
          <cell r="F2309" t="str">
            <v xml:space="preserve">Nuevo Formato Informe Ind. </v>
          </cell>
        </row>
        <row r="2310">
          <cell r="F2310" t="str">
            <v>Orden De Servicio Para Ventanilla</v>
          </cell>
        </row>
        <row r="2311">
          <cell r="F2311" t="str">
            <v xml:space="preserve">Palnilla Distribucion Cuadernillos </v>
          </cell>
        </row>
        <row r="2312">
          <cell r="F2312" t="str">
            <v>Pautas Aplicacion -Prueba Serce-</v>
          </cell>
        </row>
        <row r="2313">
          <cell r="F2313" t="str">
            <v xml:space="preserve">Pelgable Premio Nacional De </v>
          </cell>
        </row>
        <row r="2314">
          <cell r="F2314" t="str">
            <v>Periodico Diatc02C</v>
          </cell>
        </row>
        <row r="2315">
          <cell r="F2315" t="str">
            <v>Personalizacion Diplomas</v>
          </cell>
        </row>
        <row r="2316">
          <cell r="F2316" t="str">
            <v>Personalizacion Libretas</v>
          </cell>
        </row>
        <row r="2317">
          <cell r="F2317" t="str">
            <v xml:space="preserve">Planilla De Conduccion Servicio </v>
          </cell>
        </row>
        <row r="2318">
          <cell r="F2318" t="str">
            <v>Planilla De Distribucion Cuadernillos</v>
          </cell>
        </row>
        <row r="2319">
          <cell r="F2319" t="str">
            <v xml:space="preserve">Planilla De Distribución De </v>
          </cell>
        </row>
        <row r="2320">
          <cell r="F2320" t="str">
            <v xml:space="preserve">Planilla De Entrega De Material De </v>
          </cell>
        </row>
        <row r="2321">
          <cell r="F2321" t="str">
            <v xml:space="preserve">Planilla De Entrega Y Recibos De </v>
          </cell>
        </row>
        <row r="2322">
          <cell r="F2322" t="str">
            <v xml:space="preserve">Planilla Distribucion Cuadernillos </v>
          </cell>
        </row>
        <row r="2323">
          <cell r="F2323" t="str">
            <v xml:space="preserve">Planilla Entrega Material De Examen </v>
          </cell>
        </row>
        <row r="2324">
          <cell r="F2324" t="str">
            <v>Planilla Radicacion Resoluciones</v>
          </cell>
        </row>
        <row r="2325">
          <cell r="F2325" t="str">
            <v>Plantillas Timss (Regletas Y Tips)</v>
          </cell>
        </row>
        <row r="2326">
          <cell r="F2326" t="str">
            <v xml:space="preserve">Plegable 4 Premio Nacional </v>
          </cell>
        </row>
        <row r="2327">
          <cell r="F2327" t="str">
            <v xml:space="preserve">Plegable 5To Convocatoria Premio </v>
          </cell>
        </row>
        <row r="2328">
          <cell r="F2328" t="str">
            <v>Plegable Calendario Institucional</v>
          </cell>
        </row>
        <row r="2329">
          <cell r="F2329" t="str">
            <v xml:space="preserve">Plegable Hemeroteca Nacional </v>
          </cell>
        </row>
        <row r="2330">
          <cell r="F2330" t="str">
            <v>Plegable Institucional</v>
          </cell>
        </row>
        <row r="2331">
          <cell r="F2331" t="str">
            <v>Plegable Instrucciones Especificas</v>
          </cell>
        </row>
        <row r="2332">
          <cell r="F2332" t="str">
            <v xml:space="preserve">Plegable Material De Inscripcion </v>
          </cell>
        </row>
        <row r="2333">
          <cell r="F2333" t="str">
            <v>Plegable Para Rectores Calendario B</v>
          </cell>
        </row>
        <row r="2334">
          <cell r="F2334" t="str">
            <v xml:space="preserve">Plegable Premio Nacional De </v>
          </cell>
        </row>
        <row r="2335">
          <cell r="F2335" t="str">
            <v>Plegable Servicios Generales Icfes</v>
          </cell>
        </row>
        <row r="2336">
          <cell r="F2336" t="str">
            <v xml:space="preserve">Plegable Vi Convocatoria Del Premio </v>
          </cell>
        </row>
        <row r="2337">
          <cell r="F2337" t="str">
            <v xml:space="preserve">Plegable Vi Convocatoria Premio </v>
          </cell>
        </row>
        <row r="2338">
          <cell r="F2338" t="str">
            <v xml:space="preserve">Plegables Encuentro Iberoamericano </v>
          </cell>
        </row>
        <row r="2339">
          <cell r="F2339" t="str">
            <v>Portafolio</v>
          </cell>
        </row>
        <row r="2340">
          <cell r="F2340" t="str">
            <v xml:space="preserve">Portafolio De Proyectos Programa </v>
          </cell>
        </row>
        <row r="2341">
          <cell r="F2341" t="str">
            <v>Portafolio De Servicios</v>
          </cell>
        </row>
        <row r="2342">
          <cell r="F2342" t="str">
            <v xml:space="preserve">Portafolio De Servicios Icfes (No </v>
          </cell>
        </row>
        <row r="2343">
          <cell r="F2343" t="str">
            <v xml:space="preserve">Portafolio Ix Congreso Nacional De </v>
          </cell>
        </row>
        <row r="2344">
          <cell r="F2344" t="str">
            <v xml:space="preserve">Pregunta Abierta Matematica </v>
          </cell>
        </row>
        <row r="2345">
          <cell r="F2345" t="str">
            <v xml:space="preserve">Preguntas De Examen Dudosas </v>
          </cell>
        </row>
        <row r="2346">
          <cell r="F2346" t="str">
            <v xml:space="preserve">Preguntas De Examen Dudosas </v>
          </cell>
        </row>
        <row r="2347">
          <cell r="F2347" t="str">
            <v>Preguntas Dudosas Saber -Control-</v>
          </cell>
        </row>
        <row r="2348">
          <cell r="F2348" t="str">
            <v xml:space="preserve">Preguntas Dudosas Saber </v>
          </cell>
        </row>
        <row r="2349">
          <cell r="F2349" t="str">
            <v xml:space="preserve">Premio Nacional De Educacion </v>
          </cell>
        </row>
        <row r="2350">
          <cell r="F2350" t="str">
            <v xml:space="preserve">Programas Acreditados Catalogo </v>
          </cell>
        </row>
        <row r="2351">
          <cell r="F2351" t="str">
            <v>Proyecto Pisa</v>
          </cell>
        </row>
        <row r="2352">
          <cell r="F2352" t="str">
            <v>Prueba De Biologia 1A Sesion</v>
          </cell>
        </row>
        <row r="2353">
          <cell r="F2353" t="str">
            <v>Prueba De Biologia 2A Sesion</v>
          </cell>
        </row>
        <row r="2354">
          <cell r="F2354" t="str">
            <v>Prueba De Cambridge Definitiva</v>
          </cell>
        </row>
        <row r="2355">
          <cell r="F2355" t="str">
            <v xml:space="preserve">Prueba De Geologia Ecaes 1A </v>
          </cell>
        </row>
        <row r="2356">
          <cell r="F2356" t="str">
            <v xml:space="preserve">Prueba De Geologia Ecaes 2A </v>
          </cell>
        </row>
        <row r="2357">
          <cell r="F2357" t="str">
            <v xml:space="preserve">Prueba De Humanidades Y Lengua </v>
          </cell>
        </row>
        <row r="2358">
          <cell r="F2358" t="str">
            <v xml:space="preserve">Prueba De Ingenieria Agricola 1A </v>
          </cell>
        </row>
        <row r="2359">
          <cell r="F2359" t="str">
            <v xml:space="preserve">Prueba De Ingenieria Agroindustrial </v>
          </cell>
        </row>
        <row r="2360">
          <cell r="F2360" t="str">
            <v xml:space="preserve">Prueba De Ingenieria De Petroleos </v>
          </cell>
        </row>
        <row r="2361">
          <cell r="F2361" t="str">
            <v xml:space="preserve">Prueba De Ingenieria De Petroleos </v>
          </cell>
        </row>
        <row r="2362">
          <cell r="F2362" t="str">
            <v>Prueba De Ingles Icfes Definitiva</v>
          </cell>
        </row>
        <row r="2363">
          <cell r="F2363" t="str">
            <v xml:space="preserve">Prueba De Lenguas </v>
          </cell>
        </row>
        <row r="2364">
          <cell r="F2364" t="str">
            <v xml:space="preserve">Prueba De Matematica Pregunta </v>
          </cell>
        </row>
        <row r="2365">
          <cell r="F2365" t="str">
            <v xml:space="preserve">Prueba De Matematica Pregunta </v>
          </cell>
        </row>
        <row r="2366">
          <cell r="F2366" t="str">
            <v xml:space="preserve">Prueba De Matematica Pregunta </v>
          </cell>
        </row>
        <row r="2367">
          <cell r="F2367" t="str">
            <v>Prueba De Preescolar 1A Sesion</v>
          </cell>
        </row>
        <row r="2368">
          <cell r="F2368" t="str">
            <v>Prueba De Preescolar 2A Sesion</v>
          </cell>
        </row>
        <row r="2369">
          <cell r="F2369" t="str">
            <v>Prueba De Quimica 1A Sesion</v>
          </cell>
        </row>
        <row r="2370">
          <cell r="F2370" t="str">
            <v>Prueba De Quimica 2A Sesion</v>
          </cell>
        </row>
        <row r="2371">
          <cell r="F2371" t="str">
            <v xml:space="preserve">Prueba En Lic. En Lenguas </v>
          </cell>
        </row>
        <row r="2372">
          <cell r="F2372" t="str">
            <v>Prueba Fisica Ecaes 1A. Sesion</v>
          </cell>
        </row>
        <row r="2373">
          <cell r="F2373" t="str">
            <v>Prueba Fisica Ecaes 2A Sesion</v>
          </cell>
        </row>
        <row r="2374">
          <cell r="F2374" t="str">
            <v xml:space="preserve">Prueba Humanidades Y Lengua </v>
          </cell>
        </row>
        <row r="2375">
          <cell r="F2375" t="str">
            <v xml:space="preserve">Prueba Humanidades Y Lengua </v>
          </cell>
        </row>
        <row r="2376">
          <cell r="F2376" t="str">
            <v>Prueba Ingenieria Agricola 2A Sesion</v>
          </cell>
        </row>
        <row r="2377">
          <cell r="F2377" t="str">
            <v xml:space="preserve">Prueba Ingenieria Agroindustrial </v>
          </cell>
        </row>
        <row r="2378">
          <cell r="F2378" t="str">
            <v xml:space="preserve">Prueba Ingenieria De Alimentos 1A </v>
          </cell>
        </row>
        <row r="2379">
          <cell r="F2379" t="str">
            <v xml:space="preserve">Prueba Ingenieria De Alimentos 2A </v>
          </cell>
        </row>
        <row r="2380">
          <cell r="F2380" t="str">
            <v xml:space="preserve">Prueba Ingenieria Forestal Ecaes 1A </v>
          </cell>
        </row>
        <row r="2381">
          <cell r="F2381" t="str">
            <v xml:space="preserve">Prueba Ingenieria Forestal Ecaes 2A </v>
          </cell>
        </row>
        <row r="2382">
          <cell r="F2382" t="str">
            <v>Prueba Ingenieria Quimica 1A Sesion</v>
          </cell>
        </row>
        <row r="2383">
          <cell r="F2383" t="str">
            <v>Prueba Ingenieria Quimica 2A Sesion</v>
          </cell>
        </row>
        <row r="2384">
          <cell r="F2384" t="str">
            <v xml:space="preserve">Prueba Lenguas Modernas-Ingles </v>
          </cell>
        </row>
        <row r="2385">
          <cell r="F2385" t="str">
            <v xml:space="preserve">Prueba Lic En Ciencias Modernas </v>
          </cell>
        </row>
        <row r="2386">
          <cell r="F2386" t="str">
            <v xml:space="preserve">Prueba Lic En Lenguas Modernas </v>
          </cell>
        </row>
        <row r="2387">
          <cell r="F2387" t="str">
            <v xml:space="preserve">Prueba Lic Humanidades Y Lengua </v>
          </cell>
        </row>
        <row r="2388">
          <cell r="F2388" t="str">
            <v xml:space="preserve">Prueba Lic. Educacion Basica </v>
          </cell>
        </row>
        <row r="2389">
          <cell r="F2389" t="str">
            <v xml:space="preserve">Prueba Lic. Educacion Basica </v>
          </cell>
        </row>
        <row r="2390">
          <cell r="F2390" t="str">
            <v xml:space="preserve">Prueba Lic. Educacion Basica </v>
          </cell>
        </row>
        <row r="2391">
          <cell r="F2391" t="str">
            <v xml:space="preserve">Prueba Lic. Educacion Basica </v>
          </cell>
        </row>
        <row r="2392">
          <cell r="F2392" t="str">
            <v xml:space="preserve">Prueba Lic. En Educacion Basica </v>
          </cell>
        </row>
        <row r="2393">
          <cell r="F2393" t="str">
            <v xml:space="preserve">Prueba Lic. En Educacion Basica </v>
          </cell>
        </row>
        <row r="2394">
          <cell r="F2394" t="str">
            <v xml:space="preserve">Prueba Lic. En Lenguas Modernas </v>
          </cell>
        </row>
        <row r="2395">
          <cell r="F2395" t="str">
            <v xml:space="preserve">Prueba Lic. En Lenguas Modernas </v>
          </cell>
        </row>
        <row r="2396">
          <cell r="F2396" t="str">
            <v xml:space="preserve">Prueba Lic. En Lenguas Modernas </v>
          </cell>
        </row>
        <row r="2397">
          <cell r="F2397" t="str">
            <v xml:space="preserve">Prueba Matematicas Pregunta </v>
          </cell>
        </row>
        <row r="2398">
          <cell r="F2398" t="str">
            <v>Prueba Para Delegados</v>
          </cell>
        </row>
        <row r="2399">
          <cell r="F2399" t="str">
            <v xml:space="preserve">Prueba Piloto Cambridge - Ingles </v>
          </cell>
        </row>
        <row r="2400">
          <cell r="F2400" t="str">
            <v>Prueba Piloto Cambridge Definitiva</v>
          </cell>
        </row>
        <row r="2401">
          <cell r="F2401" t="str">
            <v xml:space="preserve">Prueba Piloto Icfes-Ingles Hoja De </v>
          </cell>
        </row>
        <row r="2402">
          <cell r="F2402" t="str">
            <v xml:space="preserve">Prueba Piloto Incfes-Ingles </v>
          </cell>
        </row>
        <row r="2403">
          <cell r="F2403" t="str">
            <v xml:space="preserve">Prueba Piloto Saber 2008 Hoja De </v>
          </cell>
        </row>
        <row r="2404">
          <cell r="F2404" t="str">
            <v xml:space="preserve">Prueba Piloto Saber 2008 Hoja De </v>
          </cell>
        </row>
        <row r="2405">
          <cell r="F2405" t="str">
            <v xml:space="preserve">Registro Del Alumno Por Grado </v>
          </cell>
        </row>
        <row r="2406">
          <cell r="F2406" t="str">
            <v>Reglamento Carteleras</v>
          </cell>
        </row>
        <row r="2407">
          <cell r="F2407" t="str">
            <v>Reglamento Delegado</v>
          </cell>
        </row>
        <row r="2408">
          <cell r="F2408" t="str">
            <v xml:space="preserve">Reglas De Catalogacion </v>
          </cell>
        </row>
        <row r="2409">
          <cell r="F2409" t="str">
            <v>Rejilla Calificacion Ensayo Unad</v>
          </cell>
        </row>
        <row r="2410">
          <cell r="F2410" t="str">
            <v xml:space="preserve">Rejilla De Calificacion De </v>
          </cell>
        </row>
        <row r="2411">
          <cell r="F2411" t="str">
            <v>Rejilla De Calificacion De Ensayos</v>
          </cell>
        </row>
        <row r="2412">
          <cell r="F2412" t="str">
            <v xml:space="preserve">Rejilla De Calificacion De </v>
          </cell>
        </row>
        <row r="2413">
          <cell r="F2413" t="str">
            <v xml:space="preserve">Rejilla De Calificacion Ensayo </v>
          </cell>
        </row>
        <row r="2414">
          <cell r="F2414" t="str">
            <v xml:space="preserve">Rejilla De Calificacion Pregunta </v>
          </cell>
        </row>
        <row r="2415">
          <cell r="F2415" t="str">
            <v xml:space="preserve">Reseña Confrontacion Con </v>
          </cell>
        </row>
        <row r="2416">
          <cell r="F2416" t="str">
            <v>Resoluci0N 92 De 2008</v>
          </cell>
        </row>
        <row r="2417">
          <cell r="F2417" t="str">
            <v xml:space="preserve">Resoluciom 092 De Febrero 22 De </v>
          </cell>
        </row>
        <row r="2418">
          <cell r="F2418" t="str">
            <v>Resolucion Decreto 1196/1992</v>
          </cell>
        </row>
        <row r="2419">
          <cell r="F2419" t="str">
            <v>Resolucion Director (Hoja 1)</v>
          </cell>
        </row>
        <row r="2420">
          <cell r="F2420" t="str">
            <v>Resolucion Director (Hoja 2)</v>
          </cell>
        </row>
        <row r="2421">
          <cell r="F2421" t="str">
            <v>Resolucion Directora (Hoja 1)</v>
          </cell>
        </row>
        <row r="2422">
          <cell r="F2422" t="str">
            <v>Resolucion Directora (Hoja 2)</v>
          </cell>
        </row>
        <row r="2423">
          <cell r="F2423" t="str">
            <v xml:space="preserve">Resolucion No. 00256 Proceso De </v>
          </cell>
        </row>
        <row r="2424">
          <cell r="F2424" t="str">
            <v xml:space="preserve">Resolucion Secretario General Hoja </v>
          </cell>
        </row>
        <row r="2425">
          <cell r="F2425" t="str">
            <v xml:space="preserve">Resolucion Secretario General Hoja </v>
          </cell>
        </row>
        <row r="2426">
          <cell r="F2426" t="str">
            <v>Resolucion Vg2004-1</v>
          </cell>
        </row>
        <row r="2427">
          <cell r="F2427" t="str">
            <v>Restauracion De Libros</v>
          </cell>
        </row>
        <row r="2428">
          <cell r="F2428" t="str">
            <v xml:space="preserve">Revista Innovacion Y Ciencia </v>
          </cell>
        </row>
        <row r="2429">
          <cell r="F2429" t="str">
            <v xml:space="preserve">Revista Innovacion Y Ciencia </v>
          </cell>
        </row>
        <row r="2430">
          <cell r="F2430" t="str">
            <v>Rotulo Acta Primera Sesion</v>
          </cell>
        </row>
        <row r="2431">
          <cell r="F2431" t="str">
            <v>Rotulo Acta Sesion Examen Ac</v>
          </cell>
        </row>
        <row r="2432">
          <cell r="F2432" t="str">
            <v>Rotulo Puerta De Salon</v>
          </cell>
        </row>
        <row r="2433">
          <cell r="F2433" t="str">
            <v>Rotulos Acta Color Azul</v>
          </cell>
        </row>
        <row r="2434">
          <cell r="F2434" t="str">
            <v>Rotulos Acta Color Verde</v>
          </cell>
        </row>
        <row r="2435">
          <cell r="F2435" t="str">
            <v>Rotulos Acta Segunda Sesion</v>
          </cell>
        </row>
        <row r="2436">
          <cell r="F2436" t="str">
            <v>Rotulos Actas 1A. Y 2A. Sesion</v>
          </cell>
        </row>
        <row r="2437">
          <cell r="F2437" t="str">
            <v>Rotulos De Salon</v>
          </cell>
        </row>
        <row r="2438">
          <cell r="F2438" t="str">
            <v>Segunda Cartilla Matematicas Saber</v>
          </cell>
        </row>
        <row r="2439">
          <cell r="F2439" t="str">
            <v>Seminario Regional De Barranquilla</v>
          </cell>
        </row>
        <row r="2440">
          <cell r="F2440" t="str">
            <v>Separador</v>
          </cell>
        </row>
        <row r="2441">
          <cell r="F2441" t="str">
            <v>Separador Cid</v>
          </cell>
        </row>
        <row r="2442">
          <cell r="F2442" t="str">
            <v xml:space="preserve">Separador Consulta Internet </v>
          </cell>
        </row>
        <row r="2443">
          <cell r="F2443" t="str">
            <v>Separador De Hojas Pisa</v>
          </cell>
        </row>
        <row r="2444">
          <cell r="F2444" t="str">
            <v>Separador De Hojas Timms</v>
          </cell>
        </row>
        <row r="2445">
          <cell r="F2445" t="str">
            <v xml:space="preserve">Separador De Libros Icfes </v>
          </cell>
        </row>
        <row r="2446">
          <cell r="F2446" t="str">
            <v xml:space="preserve">Separador De Paginas Para </v>
          </cell>
        </row>
        <row r="2447">
          <cell r="F2447" t="str">
            <v xml:space="preserve">Separador Estudio Internacional De </v>
          </cell>
        </row>
        <row r="2448">
          <cell r="F2448" t="str">
            <v xml:space="preserve">Separador Ix Congreso Nacional De </v>
          </cell>
        </row>
        <row r="2449">
          <cell r="F2449" t="str">
            <v xml:space="preserve">Separador Proyecto Civica Iccs </v>
          </cell>
        </row>
        <row r="2450">
          <cell r="F2450" t="str">
            <v>Separadores Ecaes</v>
          </cell>
        </row>
        <row r="2451">
          <cell r="F2451" t="str">
            <v>Separadores En Ingles</v>
          </cell>
        </row>
        <row r="2452">
          <cell r="F2452" t="str">
            <v>Separadores Feria Del Libro</v>
          </cell>
        </row>
        <row r="2453">
          <cell r="F2453" t="str">
            <v>Separadores Prueba Pisa</v>
          </cell>
        </row>
        <row r="2454">
          <cell r="F2454" t="str">
            <v>Separadores Prueba Saber</v>
          </cell>
        </row>
        <row r="2455">
          <cell r="F2455" t="str">
            <v xml:space="preserve">Separadores Pruebas De Estado Y </v>
          </cell>
        </row>
        <row r="2456">
          <cell r="F2456" t="str">
            <v>Sobre Certificados Plantel -Pisa-</v>
          </cell>
        </row>
        <row r="2457">
          <cell r="F2457" t="str">
            <v xml:space="preserve">Sobre Diploma Andres Bello </v>
          </cell>
        </row>
        <row r="2458">
          <cell r="F2458" t="str">
            <v xml:space="preserve">Sobre Diploma Puntajes Mas Altos </v>
          </cell>
        </row>
        <row r="2459">
          <cell r="F2459" t="str">
            <v>Sobre Envio De Diplomas</v>
          </cell>
        </row>
        <row r="2460">
          <cell r="F2460" t="str">
            <v xml:space="preserve">Sobre Legancy Wove Ambar 120 </v>
          </cell>
        </row>
        <row r="2461">
          <cell r="F2461" t="str">
            <v>Sobre Para Cd</v>
          </cell>
        </row>
        <row r="2462">
          <cell r="F2462" t="str">
            <v xml:space="preserve">Sobre Para Empaque Distincion </v>
          </cell>
        </row>
        <row r="2463">
          <cell r="F2463" t="str">
            <v xml:space="preserve">Sobres Especiales Gigantes Para </v>
          </cell>
        </row>
        <row r="2464">
          <cell r="F2464" t="str">
            <v>Sobres Estadisticas 1998/1999</v>
          </cell>
        </row>
        <row r="2465">
          <cell r="F2465" t="str">
            <v xml:space="preserve">Soporte Puerta (Colgapuerta) </v>
          </cell>
        </row>
        <row r="2466">
          <cell r="F2466" t="str">
            <v>Tacos Seminario Internacional</v>
          </cell>
        </row>
        <row r="2467">
          <cell r="F2467" t="str">
            <v xml:space="preserve">Taller Elaboracion De Items </v>
          </cell>
        </row>
        <row r="2468">
          <cell r="F2468" t="str">
            <v xml:space="preserve">Taller Elaboracion De Items Regional </v>
          </cell>
        </row>
        <row r="2469">
          <cell r="F2469" t="str">
            <v xml:space="preserve">Taller Elaboracion De Items </v>
          </cell>
        </row>
        <row r="2470">
          <cell r="F2470" t="str">
            <v xml:space="preserve">Taller Elaboracion De Items </v>
          </cell>
        </row>
        <row r="2471">
          <cell r="F2471" t="str">
            <v xml:space="preserve">Taller Items Seminario Regional </v>
          </cell>
        </row>
        <row r="2472">
          <cell r="F2472" t="str">
            <v xml:space="preserve">Taller Procesamiento De Datos </v>
          </cell>
        </row>
        <row r="2473">
          <cell r="F2473" t="str">
            <v xml:space="preserve">Taller Procesamiento De Datos </v>
          </cell>
        </row>
        <row r="2474">
          <cell r="F2474" t="str">
            <v xml:space="preserve">Taller Procesamiento Regional </v>
          </cell>
        </row>
        <row r="2475">
          <cell r="F2475" t="str">
            <v xml:space="preserve">Taller Procesamiento Seminario </v>
          </cell>
        </row>
        <row r="2476">
          <cell r="F2476" t="str">
            <v xml:space="preserve">Taller Procesamiento Seminario </v>
          </cell>
        </row>
        <row r="2477">
          <cell r="F2477" t="str">
            <v xml:space="preserve">Talonario Comprobante De Venta De </v>
          </cell>
        </row>
        <row r="2478">
          <cell r="F2478" t="str">
            <v>Talonario Cumplido De Comision</v>
          </cell>
        </row>
        <row r="2479">
          <cell r="F2479" t="str">
            <v xml:space="preserve">Talonario Memorando Autorizacion </v>
          </cell>
        </row>
        <row r="2480">
          <cell r="F2480" t="str">
            <v>Talonario Solicitud De Duplicacion</v>
          </cell>
        </row>
        <row r="2481">
          <cell r="F2481" t="str">
            <v>Talonario Solicitud De Pedido</v>
          </cell>
        </row>
        <row r="2482">
          <cell r="F2482" t="str">
            <v>Talonario Solicitud De Publicacion</v>
          </cell>
        </row>
        <row r="2483">
          <cell r="F2483" t="str">
            <v xml:space="preserve">Tarjeta Capacitacion Dia Funcionario </v>
          </cell>
        </row>
        <row r="2484">
          <cell r="F2484" t="str">
            <v>Tarjeta De Armada De Prueba</v>
          </cell>
        </row>
        <row r="2485">
          <cell r="F2485" t="str">
            <v xml:space="preserve">Tarjeta De Informacion Y Fechas </v>
          </cell>
        </row>
        <row r="2486">
          <cell r="F2486" t="str">
            <v xml:space="preserve">Tarjeta De Invitacion Expociencia </v>
          </cell>
        </row>
        <row r="2487">
          <cell r="F2487" t="str">
            <v xml:space="preserve">Tarjeta De Lanzamiento Francisca </v>
          </cell>
        </row>
        <row r="2488">
          <cell r="F2488" t="str">
            <v>Tarjeta De Registro De Lectores</v>
          </cell>
        </row>
        <row r="2489">
          <cell r="F2489" t="str">
            <v xml:space="preserve">Tarjeta Estadisticos-Pegue De </v>
          </cell>
        </row>
        <row r="2490">
          <cell r="F2490" t="str">
            <v>Tarjeta Exposicion Olor Del Color</v>
          </cell>
        </row>
        <row r="2491">
          <cell r="F2491" t="str">
            <v xml:space="preserve">Tarjeta Invitacion Seminario </v>
          </cell>
        </row>
        <row r="2492">
          <cell r="F2492" t="str">
            <v xml:space="preserve">Tarjeta Lanzamiento Libro Estados </v>
          </cell>
        </row>
        <row r="2493">
          <cell r="F2493" t="str">
            <v xml:space="preserve">Tarjetas Bolsillo Para Marcar </v>
          </cell>
        </row>
        <row r="2494">
          <cell r="F2494" t="str">
            <v xml:space="preserve">Tarjetas De Bienvenida Seminario </v>
          </cell>
        </row>
        <row r="2495">
          <cell r="F2495" t="str">
            <v>Tarjetas De Divulgacion Institucional</v>
          </cell>
        </row>
        <row r="2496">
          <cell r="F2496" t="str">
            <v xml:space="preserve">Tarjetas De Invitacion Premiacion </v>
          </cell>
        </row>
        <row r="2497">
          <cell r="F2497" t="str">
            <v xml:space="preserve">Tarjetas Encuentro Iberoamericano </v>
          </cell>
        </row>
        <row r="2498">
          <cell r="F2498" t="str">
            <v xml:space="preserve">Tarjetas Fechas Examenes De </v>
          </cell>
        </row>
        <row r="2499">
          <cell r="F2499" t="str">
            <v xml:space="preserve">Tarjetas Guia Academica </v>
          </cell>
        </row>
        <row r="2500">
          <cell r="F2500" t="str">
            <v xml:space="preserve">Tarjetas Informacion Examenes De </v>
          </cell>
        </row>
        <row r="2501">
          <cell r="F2501" t="str">
            <v>Tarjetas Navidenas</v>
          </cell>
        </row>
        <row r="2502">
          <cell r="F2502" t="str">
            <v xml:space="preserve">Tarjetas Para Eleccion Comision De </v>
          </cell>
        </row>
        <row r="2503">
          <cell r="F2503" t="str">
            <v xml:space="preserve">Tarjetas Participantes Taller 1 </v>
          </cell>
        </row>
        <row r="2504">
          <cell r="F2504" t="str">
            <v xml:space="preserve">Tarjetas Participantes Taller 2 </v>
          </cell>
        </row>
        <row r="2505">
          <cell r="F2505" t="str">
            <v>Tarjetas Prueba Definitiva</v>
          </cell>
        </row>
        <row r="2506">
          <cell r="F2506" t="str">
            <v xml:space="preserve">Tarjetas Recordatorio Seminario </v>
          </cell>
        </row>
        <row r="2507">
          <cell r="F2507" t="str">
            <v>Volante Saber 11</v>
          </cell>
        </row>
        <row r="2508">
          <cell r="F2508" t="str">
            <v xml:space="preserve">Volantes Guia Uso Pin Banco </v>
          </cell>
        </row>
        <row r="2509">
          <cell r="F2509" t="str">
            <v>Volantes Informativos</v>
          </cell>
        </row>
        <row r="2510">
          <cell r="F2510" t="str">
            <v>Volantes Saber Pro</v>
          </cell>
        </row>
        <row r="2511">
          <cell r="F2511" t="str">
            <v>Volantes Seminario Internacional</v>
          </cell>
        </row>
        <row r="2512">
          <cell r="F2512" t="str">
            <v>Plegable Expohanover 2000</v>
          </cell>
        </row>
        <row r="2513">
          <cell r="F2513" t="str">
            <v>Boletin Informativo No.5 Del Cna</v>
          </cell>
        </row>
        <row r="2514">
          <cell r="F2514" t="str">
            <v xml:space="preserve">Plegable Calidad En Programas De </v>
          </cell>
        </row>
        <row r="2515">
          <cell r="F2515" t="str">
            <v xml:space="preserve">Pelgable Calidad En Programas De </v>
          </cell>
        </row>
        <row r="2516">
          <cell r="F2516" t="str">
            <v xml:space="preserve">Plegable Calidad En Programas De </v>
          </cell>
        </row>
        <row r="2517">
          <cell r="F2517" t="str">
            <v xml:space="preserve">Plegable Calidad En Programas De </v>
          </cell>
        </row>
        <row r="2518">
          <cell r="F2518" t="str">
            <v xml:space="preserve">Plegable Ficha De Inscripcion Taller </v>
          </cell>
        </row>
        <row r="2519">
          <cell r="F2519" t="str">
            <v xml:space="preserve">Plegable Premio Nacional De </v>
          </cell>
        </row>
        <row r="2520">
          <cell r="F2520" t="str">
            <v xml:space="preserve">Plegables Formacion De Profesores </v>
          </cell>
        </row>
        <row r="2521">
          <cell r="F2521" t="str">
            <v>Dialogo Entre Pares</v>
          </cell>
        </row>
        <row r="2522">
          <cell r="F2522" t="str">
            <v xml:space="preserve">Plegables Impresos En Litografia A </v>
          </cell>
        </row>
        <row r="2523">
          <cell r="F2523" t="str">
            <v xml:space="preserve">Plegable Ref.Programas Impresos </v>
          </cell>
        </row>
        <row r="2524">
          <cell r="F2524" t="str">
            <v xml:space="preserve">Afiches Impresos En Litografia A </v>
          </cell>
        </row>
        <row r="2525">
          <cell r="F2525" t="str">
            <v xml:space="preserve">Escarapelas Impresas En Litografia </v>
          </cell>
        </row>
        <row r="2526">
          <cell r="F2526" t="str">
            <v xml:space="preserve">Formatos De Inscripcion Tamaño </v>
          </cell>
        </row>
        <row r="2527">
          <cell r="F2527" t="str">
            <v xml:space="preserve">Plegable Dialogo Entre Pares </v>
          </cell>
        </row>
        <row r="2528">
          <cell r="F2528" t="str">
            <v xml:space="preserve">Plegable Catedra Agustin Nieto </v>
          </cell>
        </row>
        <row r="2529">
          <cell r="F2529" t="str">
            <v xml:space="preserve">Plegable Dialogo Entre Pares Papel </v>
          </cell>
        </row>
        <row r="2530">
          <cell r="F2530" t="str">
            <v>Plegable Icfes Interactivo</v>
          </cell>
        </row>
        <row r="2531">
          <cell r="F2531" t="str">
            <v xml:space="preserve">Plegable Con Informacion Por </v>
          </cell>
        </row>
        <row r="2532">
          <cell r="F2532" t="str">
            <v xml:space="preserve">Plegable Informativo, Tres Cuerpos, </v>
          </cell>
        </row>
        <row r="2533">
          <cell r="F2533" t="str">
            <v xml:space="preserve">Folleto De Informacion Para Talleres </v>
          </cell>
        </row>
        <row r="2534">
          <cell r="F2534" t="str">
            <v>Plegables Seminario Internacional</v>
          </cell>
        </row>
        <row r="2535">
          <cell r="F2535" t="str">
            <v xml:space="preserve">Plegable Seminario Internacional </v>
          </cell>
        </row>
        <row r="2536">
          <cell r="F2536" t="str">
            <v xml:space="preserve">Plegable Pagina Web Seminario </v>
          </cell>
        </row>
        <row r="2537">
          <cell r="F2537" t="str">
            <v xml:space="preserve">Plegable Carta De Invitacion </v>
          </cell>
        </row>
        <row r="2538">
          <cell r="F2538" t="str">
            <v xml:space="preserve">Plegable Seminario Regional De </v>
          </cell>
        </row>
        <row r="2539">
          <cell r="F2539" t="str">
            <v xml:space="preserve">Plegables Seminario De Evaluacion </v>
          </cell>
        </row>
        <row r="2540">
          <cell r="F2540" t="str">
            <v xml:space="preserve">Plegable Seminario Regional Zona </v>
          </cell>
        </row>
        <row r="2541">
          <cell r="F2541" t="str">
            <v>Plegable Seminario Regional -Cali-</v>
          </cell>
        </row>
        <row r="2542">
          <cell r="F2542" t="str">
            <v xml:space="preserve">Plegable Seminario Evaluacion </v>
          </cell>
        </row>
        <row r="2543">
          <cell r="F2543" t="str">
            <v>Plegable Instructivo Ac</v>
          </cell>
        </row>
        <row r="2544">
          <cell r="F2544" t="str">
            <v>Plegable Proyecto Civica Iccs 2009</v>
          </cell>
        </row>
        <row r="2545">
          <cell r="F2545" t="str">
            <v>Plegable Feria Del Libro Ac</v>
          </cell>
        </row>
        <row r="2546">
          <cell r="F2546" t="str">
            <v>Plegable Ecaes Feria Del Libro</v>
          </cell>
        </row>
        <row r="2547">
          <cell r="F2547" t="str">
            <v xml:space="preserve">Plegable Evaluacion Internacional </v>
          </cell>
        </row>
        <row r="2548">
          <cell r="F2548" t="str">
            <v xml:space="preserve">Plegable Estudio Internacional </v>
          </cell>
        </row>
        <row r="2549">
          <cell r="F2549" t="str">
            <v xml:space="preserve">Plegable Que Hacer En Caso De </v>
          </cell>
        </row>
        <row r="2550">
          <cell r="F2550" t="str">
            <v>Afiches Pisa Cuatro Tintas 35X50</v>
          </cell>
        </row>
        <row r="2551">
          <cell r="F2551" t="str">
            <v>Hoja Resolucion Director N0.1</v>
          </cell>
        </row>
        <row r="2552">
          <cell r="F2552" t="str">
            <v>Hoja Acuerdo No.2</v>
          </cell>
        </row>
        <row r="2553">
          <cell r="F2553" t="str">
            <v>Hoja Secretario General Copia No.1</v>
          </cell>
        </row>
        <row r="2554">
          <cell r="F2554" t="str">
            <v>Hoja Resolucion Director No.2</v>
          </cell>
        </row>
        <row r="2555">
          <cell r="F2555" t="str">
            <v xml:space="preserve">Hoja Copia Subdirectr Administrativo </v>
          </cell>
        </row>
        <row r="2556">
          <cell r="F2556" t="str">
            <v>Papel Copia Oficio Sin Membrete</v>
          </cell>
        </row>
        <row r="2557">
          <cell r="F2557" t="str">
            <v>Papel Copia Carta Sin Membrete</v>
          </cell>
        </row>
        <row r="2558">
          <cell r="F2558" t="str">
            <v>Papel Comunicacion Interna</v>
          </cell>
        </row>
        <row r="2559">
          <cell r="F2559" t="str">
            <v xml:space="preserve">Hoja Resolucion Subdirector </v>
          </cell>
        </row>
        <row r="2560">
          <cell r="F2560" t="str">
            <v xml:space="preserve">Papel Membreteado Icfes De 75 </v>
          </cell>
        </row>
        <row r="2561">
          <cell r="F2561" t="str">
            <v xml:space="preserve">Instrucciones De Correspondencia </v>
          </cell>
        </row>
        <row r="2562">
          <cell r="F2562" t="str">
            <v>Instructivos De Correspondencia</v>
          </cell>
        </row>
        <row r="2563">
          <cell r="F2563" t="str">
            <v xml:space="preserve">Papel Membrete De 90 Gramos </v>
          </cell>
        </row>
        <row r="2564">
          <cell r="F2564" t="str">
            <v xml:space="preserve">Hojas Membretes En Papel Bond </v>
          </cell>
        </row>
        <row r="2565">
          <cell r="F2565" t="str">
            <v xml:space="preserve">Hojas Membrete En Kimberly </v>
          </cell>
        </row>
        <row r="2566">
          <cell r="F2566" t="str">
            <v xml:space="preserve">Sobres Oficio En Litografia A 1X0 </v>
          </cell>
        </row>
        <row r="2567">
          <cell r="F2567" t="str">
            <v xml:space="preserve">Sobres Oficio En Litografia A 1X0 </v>
          </cell>
        </row>
        <row r="2568">
          <cell r="F2568" t="str">
            <v xml:space="preserve">Sobres De Manila 1/2 Carta 17.5X24 </v>
          </cell>
        </row>
        <row r="2569">
          <cell r="F2569" t="str">
            <v xml:space="preserve">Sobres De Manila Carta 22.5X29 Cm </v>
          </cell>
        </row>
        <row r="2570">
          <cell r="F2570" t="str">
            <v xml:space="preserve">Sobres De Manila Oficio 25X35 Cm </v>
          </cell>
        </row>
        <row r="2571">
          <cell r="F2571" t="str">
            <v xml:space="preserve">Sobres De Manila Gigante 27X37 Cm </v>
          </cell>
        </row>
        <row r="2572">
          <cell r="F2572" t="str">
            <v xml:space="preserve">Hoja Acuerdo Consejo Directivo No. </v>
          </cell>
        </row>
        <row r="2573">
          <cell r="F2573" t="str">
            <v xml:space="preserve">Carpeta Membreteada Icfes Tamaño </v>
          </cell>
        </row>
        <row r="2574">
          <cell r="F2574" t="str">
            <v xml:space="preserve">Carpeta Membreteada Icfes Tamaño </v>
          </cell>
        </row>
        <row r="2575">
          <cell r="F2575" t="str">
            <v xml:space="preserve">Carpeta Parograma Nacional De </v>
          </cell>
        </row>
        <row r="2576">
          <cell r="F2576" t="str">
            <v xml:space="preserve">Carpeta Plastificada Tamaño Oficio, </v>
          </cell>
        </row>
        <row r="2577">
          <cell r="F2577" t="str">
            <v xml:space="preserve">Carpeta Plastificada, Tamaño Carta </v>
          </cell>
        </row>
        <row r="2578">
          <cell r="F2578" t="str">
            <v xml:space="preserve">Caratula Plastificada Con Ventana, </v>
          </cell>
        </row>
        <row r="2579">
          <cell r="F2579" t="str">
            <v>Sobres Para Distincion Andres Bello</v>
          </cell>
        </row>
        <row r="2580">
          <cell r="F2580" t="str">
            <v>Sobres Mejores Bachilleres Del Pais</v>
          </cell>
        </row>
        <row r="2581">
          <cell r="F2581" t="str">
            <v xml:space="preserve">Libreta Para Apuntes X 50 Hojas </v>
          </cell>
        </row>
        <row r="2582">
          <cell r="F2582" t="str">
            <v xml:space="preserve">Carpeta En Propalcote 240 Grs </v>
          </cell>
        </row>
        <row r="2583">
          <cell r="F2583" t="str">
            <v xml:space="preserve">Papel Membrete Seminario </v>
          </cell>
        </row>
        <row r="2584">
          <cell r="F2584" t="str">
            <v xml:space="preserve">Papel Membreteado Icfes De 90 </v>
          </cell>
        </row>
        <row r="2585">
          <cell r="F2585" t="str">
            <v xml:space="preserve">Mapa Vital Y Turistico De Colombia </v>
          </cell>
        </row>
        <row r="2586">
          <cell r="F2586" t="str">
            <v>Mapa Politico De Colombia 70 X 100</v>
          </cell>
        </row>
        <row r="2587">
          <cell r="F2587" t="str">
            <v>Revista Construdata</v>
          </cell>
        </row>
        <row r="2588">
          <cell r="F2588" t="str">
            <v>SELLOS Y OTROS</v>
          </cell>
        </row>
        <row r="2590">
          <cell r="F2590" t="str">
            <v>SELLOS Y OTROS</v>
          </cell>
        </row>
        <row r="2591">
          <cell r="F2591" t="str">
            <v>Numerador De Caucho</v>
          </cell>
        </row>
        <row r="2592">
          <cell r="F2592" t="str">
            <v xml:space="preserve">Sello En Madera Grande </v>
          </cell>
        </row>
        <row r="2593">
          <cell r="F2593" t="str">
            <v xml:space="preserve">Sello En Madera Redondo, Grupo </v>
          </cell>
        </row>
        <row r="2594">
          <cell r="F2594" t="str">
            <v xml:space="preserve">Sello En Madera Publicaciones </v>
          </cell>
        </row>
        <row r="2595">
          <cell r="F2595" t="str">
            <v xml:space="preserve">Numerador Automatico 8 Digitos 7 </v>
          </cell>
        </row>
        <row r="2596">
          <cell r="F2596" t="str">
            <v xml:space="preserve">Numerador De Correspondencia </v>
          </cell>
        </row>
        <row r="2597">
          <cell r="F2597" t="str">
            <v>Sello Base En Madera Facsimil</v>
          </cell>
        </row>
        <row r="2598">
          <cell r="F2598" t="str">
            <v xml:space="preserve">Sello Base Madera Paguese A </v>
          </cell>
        </row>
        <row r="2599">
          <cell r="F2599" t="str">
            <v>Sello En Madera</v>
          </cell>
        </row>
        <row r="2600">
          <cell r="F2600" t="str">
            <v>Numerador De Caucho Grande</v>
          </cell>
        </row>
        <row r="2601">
          <cell r="F2601" t="str">
            <v xml:space="preserve">Sello De Recibido Con Fechador Of. </v>
          </cell>
        </row>
        <row r="2602">
          <cell r="F2602" t="str">
            <v>Numerador Metalico Automatico</v>
          </cell>
        </row>
        <row r="2603">
          <cell r="F2603" t="str">
            <v>Sello En Caucho Original Firmado</v>
          </cell>
        </row>
        <row r="2604">
          <cell r="F2604" t="str">
            <v>Sello Seco Manual</v>
          </cell>
        </row>
        <row r="2605">
          <cell r="F2605" t="str">
            <v>Fechador En Caucho</v>
          </cell>
        </row>
        <row r="2606">
          <cell r="F2606" t="str">
            <v>Fechador (Cna)</v>
          </cell>
        </row>
        <row r="2607">
          <cell r="F2607" t="str">
            <v>Fechador Metalico</v>
          </cell>
        </row>
        <row r="2608">
          <cell r="F2608" t="str">
            <v xml:space="preserve">Almohadilla Para Numerador </v>
          </cell>
        </row>
        <row r="2609">
          <cell r="F2609" t="str">
            <v>Almohadilla Para Sellos</v>
          </cell>
        </row>
        <row r="2610">
          <cell r="F2610" t="str">
            <v>Almohadilla Para Sellos</v>
          </cell>
        </row>
        <row r="2611">
          <cell r="F2611" t="str">
            <v xml:space="preserve">Almohadilla Para Sello Tamaño </v>
          </cell>
        </row>
        <row r="2612">
          <cell r="F2612" t="str">
            <v>Almohadilla Dactilar Tipo Americano</v>
          </cell>
        </row>
        <row r="2613">
          <cell r="F2613" t="str">
            <v xml:space="preserve">Almohadillas De Bolsillo Perfect </v>
          </cell>
        </row>
        <row r="2614">
          <cell r="F2614" t="str">
            <v>Huellero</v>
          </cell>
        </row>
        <row r="2615">
          <cell r="F2615" t="str">
            <v>Huelleros Dactilares</v>
          </cell>
        </row>
        <row r="2616">
          <cell r="F2616" t="str">
            <v>ACCESORIOS PARA MAQUINAS</v>
          </cell>
        </row>
        <row r="2618">
          <cell r="F2618" t="str">
            <v>ACCESORIOS PARA MAQUINAS</v>
          </cell>
        </row>
        <row r="2619">
          <cell r="F2619" t="str">
            <v>Carbon Para El Quemador</v>
          </cell>
        </row>
        <row r="2620">
          <cell r="F2620" t="str">
            <v>Cuchilla Lavador Rioby 2800</v>
          </cell>
        </row>
        <row r="2621">
          <cell r="F2621" t="str">
            <v>Cuchilla Tintero Rioby</v>
          </cell>
        </row>
        <row r="2622">
          <cell r="F2622" t="str">
            <v>Chupas Grandes Para Planeta</v>
          </cell>
        </row>
        <row r="2623">
          <cell r="F2623" t="str">
            <v>Chupas Para Rioby 2800 Y 500N</v>
          </cell>
        </row>
        <row r="2624">
          <cell r="F2624" t="str">
            <v>Chupas Pequeñas Para Planeta</v>
          </cell>
        </row>
        <row r="2625">
          <cell r="F2625" t="str">
            <v xml:space="preserve">Chupas Apezonadas Para Speed </v>
          </cell>
        </row>
        <row r="2626">
          <cell r="F2626" t="str">
            <v>Chupas Para Speed Master</v>
          </cell>
        </row>
        <row r="2627">
          <cell r="F2627" t="str">
            <v>Filamentos Para Matricera Ricoh</v>
          </cell>
        </row>
        <row r="2628">
          <cell r="F2628" t="str">
            <v xml:space="preserve">Mantilla Para Maquina Planeta De </v>
          </cell>
        </row>
        <row r="2629">
          <cell r="F2629" t="str">
            <v xml:space="preserve">Mantilla Maquina Speed Master De </v>
          </cell>
        </row>
        <row r="2630">
          <cell r="F2630" t="str">
            <v>Mantilla Maquina Rioby 2800</v>
          </cell>
        </row>
        <row r="2631">
          <cell r="F2631" t="str">
            <v>Mantilla Maquina Rioby 500N</v>
          </cell>
        </row>
        <row r="2632">
          <cell r="F2632" t="str">
            <v xml:space="preserve">Molleton Maquina Planeta De 11 </v>
          </cell>
        </row>
        <row r="2633">
          <cell r="F2633" t="str">
            <v>Molleton Maquina Planeta De 9 Cms</v>
          </cell>
        </row>
        <row r="2634">
          <cell r="F2634" t="str">
            <v>Molleton Maquina Planeta De 8 Cms</v>
          </cell>
        </row>
        <row r="2635">
          <cell r="F2635" t="str">
            <v>Molleton Maquinas Rioby</v>
          </cell>
        </row>
        <row r="2636">
          <cell r="F2636" t="str">
            <v>Molleton Para Maquina Hamada</v>
          </cell>
        </row>
        <row r="2637">
          <cell r="F2637" t="str">
            <v>Molleton Para Maquina Multilith</v>
          </cell>
        </row>
        <row r="2638">
          <cell r="F2638" t="str">
            <v xml:space="preserve">Molleton De 200 Mm Circunferencia </v>
          </cell>
        </row>
        <row r="2639">
          <cell r="F2639" t="str">
            <v>Muelle Guia</v>
          </cell>
        </row>
        <row r="2640">
          <cell r="F2640" t="str">
            <v>Racleta</v>
          </cell>
        </row>
        <row r="2641">
          <cell r="F2641" t="str">
            <v>Tira De Lazos</v>
          </cell>
        </row>
        <row r="2642">
          <cell r="F2642" t="str">
            <v>Tira De Ganchos</v>
          </cell>
        </row>
        <row r="2643">
          <cell r="F2643" t="str">
            <v>Muelle Neumatico</v>
          </cell>
        </row>
        <row r="2644">
          <cell r="F2644" t="str">
            <v>Manguera Con Refuerzo Espiral</v>
          </cell>
        </row>
        <row r="2645">
          <cell r="F2645" t="str">
            <v>Cuchilla Del Tintero Cpl</v>
          </cell>
        </row>
        <row r="2646">
          <cell r="F2646" t="str">
            <v>Pulsador Luminoso</v>
          </cell>
        </row>
        <row r="2647">
          <cell r="F2647" t="str">
            <v xml:space="preserve">Portalamparas Para Pulsador </v>
          </cell>
        </row>
        <row r="2648">
          <cell r="F2648" t="str">
            <v>Pulsador</v>
          </cell>
        </row>
        <row r="2649">
          <cell r="F2649" t="str">
            <v>Pulsador</v>
          </cell>
        </row>
        <row r="2650">
          <cell r="F2650" t="str">
            <v>Palpador</v>
          </cell>
        </row>
        <row r="2651">
          <cell r="F2651" t="str">
            <v>Lampara</v>
          </cell>
        </row>
        <row r="2652">
          <cell r="F2652" t="str">
            <v>Sensor</v>
          </cell>
        </row>
        <row r="2653">
          <cell r="F2653" t="str">
            <v>Valvula Electromagnetica</v>
          </cell>
        </row>
        <row r="2654">
          <cell r="F2654" t="str">
            <v>Juego De Mallas Especiales</v>
          </cell>
        </row>
        <row r="2655">
          <cell r="F2655" t="str">
            <v>Muelle Neumatico</v>
          </cell>
        </row>
        <row r="2656">
          <cell r="F2656" t="str">
            <v>Muelle Neumatico</v>
          </cell>
        </row>
        <row r="2657">
          <cell r="F2657" t="str">
            <v xml:space="preserve">Mantillas Para Speed Master 76.8 </v>
          </cell>
        </row>
        <row r="2658">
          <cell r="F2658" t="str">
            <v xml:space="preserve">Bandas Inferiores De Desecho Del </v>
          </cell>
        </row>
        <row r="2659">
          <cell r="F2659" t="str">
            <v xml:space="preserve">Bandas Superiores De Desecho De </v>
          </cell>
        </row>
        <row r="2660">
          <cell r="F2660" t="str">
            <v>Uña De Salida</v>
          </cell>
        </row>
        <row r="2661">
          <cell r="F2661" t="str">
            <v>Motor- Ac15W</v>
          </cell>
        </row>
        <row r="2662">
          <cell r="F2662" t="str">
            <v xml:space="preserve">Manguera De Aire Comprimido </v>
          </cell>
        </row>
        <row r="2663">
          <cell r="F2663" t="str">
            <v>ARTÍCULOS DE EDICIÓN E IMPRENTA</v>
          </cell>
        </row>
        <row r="2665">
          <cell r="F2665" t="str">
            <v xml:space="preserve">ARTICULOS DE EDICION E </v>
          </cell>
        </row>
        <row r="2666">
          <cell r="F2666" t="str">
            <v xml:space="preserve">Planchas Negativas 1 Cara De </v>
          </cell>
        </row>
        <row r="2667">
          <cell r="F2667" t="str">
            <v xml:space="preserve">Planchas Positivas 1 Cara De </v>
          </cell>
        </row>
        <row r="2668">
          <cell r="F2668" t="str">
            <v xml:space="preserve">Planchas Negativas 2 Caras De </v>
          </cell>
        </row>
        <row r="2669">
          <cell r="F2669" t="str">
            <v xml:space="preserve">Planchas Negativas Dos Caras De </v>
          </cell>
        </row>
        <row r="2670">
          <cell r="F2670" t="str">
            <v xml:space="preserve">Planchas Negativas Dos Caras De </v>
          </cell>
        </row>
        <row r="2671">
          <cell r="F2671" t="str">
            <v xml:space="preserve">Plancha Negativa 2 Caras De 39X48 </v>
          </cell>
        </row>
        <row r="2672">
          <cell r="F2672" t="str">
            <v xml:space="preserve">Plancha Kodak Negativa 1 Cara </v>
          </cell>
        </row>
        <row r="2673">
          <cell r="F2673" t="str">
            <v>Planchas Electrostaticas Largo Tiraje</v>
          </cell>
        </row>
        <row r="2674">
          <cell r="F2674" t="str">
            <v>Planchas Ryobi 500 40.5 X48.3 Cms</v>
          </cell>
        </row>
        <row r="2675">
          <cell r="F2675" t="str">
            <v xml:space="preserve">Pelicula Fotocomponedora De </v>
          </cell>
        </row>
        <row r="2676">
          <cell r="F2676" t="str">
            <v xml:space="preserve">Pelicula Fotocomponedora De </v>
          </cell>
        </row>
        <row r="2677">
          <cell r="F2677" t="str">
            <v xml:space="preserve">Pelicula Fotocomponedora De </v>
          </cell>
        </row>
        <row r="2678">
          <cell r="F2678" t="str">
            <v>Pelicula Camara 2000 De 60X60 Mts</v>
          </cell>
        </row>
        <row r="2679">
          <cell r="F2679" t="str">
            <v>Pelicula Hn De 35.5X76,25 Metros</v>
          </cell>
        </row>
        <row r="2680">
          <cell r="F2680" t="str">
            <v xml:space="preserve">Pelicula Fotocomponedora Agfa Hn </v>
          </cell>
        </row>
        <row r="2681">
          <cell r="F2681" t="str">
            <v xml:space="preserve">Pelicula De Fotocomposicion Agfa </v>
          </cell>
        </row>
        <row r="2682">
          <cell r="F2682" t="str">
            <v xml:space="preserve">Pelicula Camara 2000 De 14 X 200 </v>
          </cell>
        </row>
        <row r="2683">
          <cell r="F2683" t="str">
            <v xml:space="preserve">Acelerador De Secamiento Ref. </v>
          </cell>
        </row>
        <row r="2684">
          <cell r="F2684" t="str">
            <v>Antisecante En Aerosol</v>
          </cell>
        </row>
        <row r="2685">
          <cell r="F2685" t="str">
            <v>Pasta Secante Ref. 5779</v>
          </cell>
        </row>
        <row r="2686">
          <cell r="F2686" t="str">
            <v xml:space="preserve">Tinta Litografica Rojo Escarlata </v>
          </cell>
        </row>
        <row r="2687">
          <cell r="F2687" t="str">
            <v xml:space="preserve">Tinta Litografica Amarillo Process </v>
          </cell>
        </row>
        <row r="2688">
          <cell r="F2688" t="str">
            <v xml:space="preserve">Tinta Litografica Amarillo Process </v>
          </cell>
        </row>
        <row r="2689">
          <cell r="F2689" t="str">
            <v>Tinta Litografica Amarillo Ref-5120</v>
          </cell>
        </row>
        <row r="2690">
          <cell r="F2690" t="str">
            <v xml:space="preserve">Tinta Litografica Amarillo Rojizo </v>
          </cell>
        </row>
        <row r="2691">
          <cell r="F2691" t="str">
            <v>Tinta Litografica Azul Claro Ref-5127</v>
          </cell>
        </row>
        <row r="2692">
          <cell r="F2692" t="str">
            <v xml:space="preserve">Tinta Litografica Azul Oriental </v>
          </cell>
        </row>
        <row r="2693">
          <cell r="F2693" t="str">
            <v xml:space="preserve">Tinta Litografica Azul Process </v>
          </cell>
        </row>
        <row r="2694">
          <cell r="F2694" t="str">
            <v xml:space="preserve">Tinta Litografica Azul Process </v>
          </cell>
        </row>
        <row r="2695">
          <cell r="F2695" t="str">
            <v xml:space="preserve">Tinta Litografica Azul Process </v>
          </cell>
        </row>
        <row r="2696">
          <cell r="F2696" t="str">
            <v xml:space="preserve">Tinta Litografica Azul Reflejo </v>
          </cell>
        </row>
        <row r="2697">
          <cell r="F2697" t="str">
            <v xml:space="preserve">Tinta Litografica Azul Bronce </v>
          </cell>
        </row>
        <row r="2698">
          <cell r="F2698" t="str">
            <v xml:space="preserve">Tinta Litografica Blanco Opaco </v>
          </cell>
        </row>
        <row r="2699">
          <cell r="F2699" t="str">
            <v xml:space="preserve">Tinta Litografica Blanco </v>
          </cell>
        </row>
        <row r="2700">
          <cell r="F2700" t="str">
            <v xml:space="preserve">Tinta Litografica Magenta Process </v>
          </cell>
        </row>
        <row r="2701">
          <cell r="F2701" t="str">
            <v xml:space="preserve">Tinta Litografica Naranja Basico </v>
          </cell>
        </row>
        <row r="2702">
          <cell r="F2702" t="str">
            <v xml:space="preserve">Tinta Litografica Negro Process </v>
          </cell>
        </row>
        <row r="2703">
          <cell r="F2703" t="str">
            <v xml:space="preserve">Tinta Litografica Oro Rico Ref-5405 </v>
          </cell>
        </row>
        <row r="2704">
          <cell r="F2704" t="str">
            <v>Tinta Litografica Plateada Ref-5407</v>
          </cell>
        </row>
        <row r="2705">
          <cell r="F2705" t="str">
            <v xml:space="preserve">Tinta Litografica Rojo Fuego </v>
          </cell>
        </row>
        <row r="2706">
          <cell r="F2706" t="str">
            <v xml:space="preserve">Tinta Litografica Sepia Ref-5138 </v>
          </cell>
        </row>
        <row r="2707">
          <cell r="F2707" t="str">
            <v xml:space="preserve">Tinta Litografica Verde Amarillo </v>
          </cell>
        </row>
        <row r="2708">
          <cell r="F2708" t="str">
            <v xml:space="preserve">Tinta Litografica Verde Basico </v>
          </cell>
        </row>
        <row r="2709">
          <cell r="F2709" t="str">
            <v xml:space="preserve">Tinta Litografica Verde Claro </v>
          </cell>
        </row>
        <row r="2710">
          <cell r="F2710" t="str">
            <v xml:space="preserve">Tinta Litografica Verde Medio </v>
          </cell>
        </row>
        <row r="2711">
          <cell r="F2711" t="str">
            <v xml:space="preserve">Tinta Litografica Azul Dielle Plus </v>
          </cell>
        </row>
        <row r="2712">
          <cell r="F2712" t="str">
            <v xml:space="preserve">Tinta Litografica Negro Dielle Plus </v>
          </cell>
        </row>
        <row r="2713">
          <cell r="F2713" t="str">
            <v xml:space="preserve">Tinta Litografica Amarillo Dielle Plus </v>
          </cell>
        </row>
        <row r="2714">
          <cell r="F2714" t="str">
            <v>Tinta Litografica Purpura</v>
          </cell>
        </row>
        <row r="2715">
          <cell r="F2715" t="str">
            <v>Tinta Litografica Rojo Indio</v>
          </cell>
        </row>
        <row r="2716">
          <cell r="F2716" t="str">
            <v>Tinta Litografica Violeta</v>
          </cell>
        </row>
        <row r="2717">
          <cell r="F2717" t="str">
            <v>Tinta Duplicadora Gestetner</v>
          </cell>
        </row>
        <row r="2718">
          <cell r="F2718" t="str">
            <v>Barniz Para Impresion T-4800</v>
          </cell>
        </row>
        <row r="2719">
          <cell r="F2719" t="str">
            <v>Tinta Azul</v>
          </cell>
        </row>
        <row r="2720">
          <cell r="F2720" t="str">
            <v>Barniz Sobre Impresion Brillante</v>
          </cell>
        </row>
        <row r="2721">
          <cell r="F2721" t="str">
            <v>Barniz Sobre Impresion Mate</v>
          </cell>
        </row>
        <row r="2722">
          <cell r="F2722" t="str">
            <v>Pasta Duplex</v>
          </cell>
        </row>
        <row r="2723">
          <cell r="F2723" t="str">
            <v>Tinta Litografica Azul Basico</v>
          </cell>
        </row>
        <row r="2724">
          <cell r="F2724" t="str">
            <v>Guardafilo Guillotina Sey 115</v>
          </cell>
        </row>
        <row r="2725">
          <cell r="F2725" t="str">
            <v>Guardafilo Guillotina Acbm-83</v>
          </cell>
        </row>
        <row r="2726">
          <cell r="F2726" t="str">
            <v xml:space="preserve">Telas De Lavado Para Maquina </v>
          </cell>
        </row>
        <row r="2727">
          <cell r="F2727" t="str">
            <v>Tela Para Filtro</v>
          </cell>
        </row>
        <row r="2728">
          <cell r="F2728" t="str">
            <v>Tela Guata</v>
          </cell>
        </row>
        <row r="2729">
          <cell r="F2729" t="str">
            <v>Pegante Hot Meltex</v>
          </cell>
        </row>
        <row r="2730">
          <cell r="F2730" t="str">
            <v>Acetato Milimetrado</v>
          </cell>
        </row>
        <row r="2731">
          <cell r="F2731" t="str">
            <v>Goma Preservativa</v>
          </cell>
        </row>
        <row r="2732">
          <cell r="F2732" t="str">
            <v xml:space="preserve">Goma Universal Preservativa Larga </v>
          </cell>
        </row>
        <row r="2733">
          <cell r="F2733" t="str">
            <v xml:space="preserve">Goma Universal Preservativa Corta </v>
          </cell>
        </row>
        <row r="2734">
          <cell r="F2734" t="str">
            <v>Acetatos Para Montaje Calibre 18</v>
          </cell>
        </row>
        <row r="2735">
          <cell r="F2735" t="str">
            <v>Fijador Fijarte</v>
          </cell>
        </row>
        <row r="2736">
          <cell r="F2736" t="str">
            <v>LUBRICANTES</v>
          </cell>
        </row>
        <row r="2738">
          <cell r="F2738" t="str">
            <v>LUBRICANTES</v>
          </cell>
        </row>
        <row r="2739">
          <cell r="F2739" t="str">
            <v>Lubricante Superlub 300 Ml</v>
          </cell>
        </row>
        <row r="2740">
          <cell r="F2740" t="str">
            <v>Grasa De Calcio</v>
          </cell>
        </row>
        <row r="2741">
          <cell r="F2741" t="str">
            <v>Grasa De Litio</v>
          </cell>
        </row>
        <row r="2742">
          <cell r="F2742" t="str">
            <v>Grasa Fluida Para Speed Master</v>
          </cell>
        </row>
        <row r="2743">
          <cell r="F2743" t="str">
            <v>Aceite Superlub</v>
          </cell>
        </row>
        <row r="2744">
          <cell r="F2744" t="str">
            <v>Aceite Mineral</v>
          </cell>
        </row>
        <row r="2745">
          <cell r="F2745" t="str">
            <v>Aceite Super Lub Aerosol</v>
          </cell>
        </row>
        <row r="2746">
          <cell r="F2746" t="str">
            <v xml:space="preserve">Antioxido Bostitch Para Maquina </v>
          </cell>
        </row>
        <row r="2747">
          <cell r="F2747" t="str">
            <v>Aceite Tamaño Pequeño</v>
          </cell>
        </row>
        <row r="2748">
          <cell r="F2748" t="str">
            <v>Aceite Oil Pack</v>
          </cell>
        </row>
        <row r="2749">
          <cell r="F2749" t="str">
            <v>Aceite 3 En 1</v>
          </cell>
        </row>
        <row r="2750">
          <cell r="F2750" t="str">
            <v>Aceite Mobil Xhp</v>
          </cell>
        </row>
        <row r="2751">
          <cell r="F2751" t="str">
            <v>Aceite De Motor Hp20W50</v>
          </cell>
        </row>
        <row r="2752">
          <cell r="F2752" t="str">
            <v>PRODUCTOS QUÍMICOS EX</v>
          </cell>
        </row>
        <row r="2754">
          <cell r="F2754" t="str">
            <v xml:space="preserve">PRODUCTOS MEDICOS Y </v>
          </cell>
        </row>
        <row r="2755">
          <cell r="F2755" t="str">
            <v>ARTÍCULOS MÉDICOS</v>
          </cell>
        </row>
        <row r="2756">
          <cell r="F2756" t="str">
            <v>PRODUCTOS QUIMICOS</v>
          </cell>
        </row>
        <row r="2757">
          <cell r="F2757" t="str">
            <v xml:space="preserve">Liquido Para Bateria -Agua </v>
          </cell>
        </row>
        <row r="2758">
          <cell r="F2758" t="str">
            <v xml:space="preserve">Alcohol Isopropilico Caneca X55 </v>
          </cell>
        </row>
        <row r="2759">
          <cell r="F2759" t="str">
            <v xml:space="preserve">Alcohol Isopropilico *** Repetido </v>
          </cell>
        </row>
        <row r="2760">
          <cell r="F2760" t="str">
            <v>Blankrola</v>
          </cell>
        </row>
        <row r="2761">
          <cell r="F2761" t="str">
            <v>Thinner</v>
          </cell>
        </row>
        <row r="2762">
          <cell r="F2762" t="str">
            <v>Offset In Roller Desensitizer Abdick</v>
          </cell>
        </row>
        <row r="2763">
          <cell r="F2763" t="str">
            <v>Removedor Gestetner</v>
          </cell>
        </row>
        <row r="2764">
          <cell r="F2764" t="str">
            <v>Removedor Ricofax</v>
          </cell>
        </row>
        <row r="2765">
          <cell r="F2765" t="str">
            <v xml:space="preserve">Revelador Kodalith Fotografias </v>
          </cell>
        </row>
        <row r="2766">
          <cell r="F2766" t="str">
            <v xml:space="preserve">Revelador Negativo Para Planchas </v>
          </cell>
        </row>
        <row r="2767">
          <cell r="F2767" t="str">
            <v>Revelador Negativo Ricofax (1Kl)</v>
          </cell>
        </row>
        <row r="2768">
          <cell r="F2768" t="str">
            <v xml:space="preserve">Revelador Negativo Superlith </v>
          </cell>
        </row>
        <row r="2769">
          <cell r="F2769" t="str">
            <v xml:space="preserve">Revelador Fotocomponedora </v>
          </cell>
        </row>
        <row r="2770">
          <cell r="F2770" t="str">
            <v xml:space="preserve">Revelador Negativo Planchas Kodak </v>
          </cell>
        </row>
        <row r="2771">
          <cell r="F2771" t="str">
            <v xml:space="preserve">Revelador Negativo Planchas Kodak </v>
          </cell>
        </row>
        <row r="2772">
          <cell r="F2772" t="str">
            <v xml:space="preserve">Revelador Negativo Planchas Ref. </v>
          </cell>
        </row>
        <row r="2773">
          <cell r="F2773" t="str">
            <v xml:space="preserve">Revelador Negativo Para Pelicula </v>
          </cell>
        </row>
        <row r="2774">
          <cell r="F2774" t="str">
            <v xml:space="preserve">Revelador Positivo Para Planchas </v>
          </cell>
        </row>
        <row r="2775">
          <cell r="F2775" t="str">
            <v xml:space="preserve">Revelador Pelicula Camara Ref. </v>
          </cell>
        </row>
        <row r="2776">
          <cell r="F2776" t="str">
            <v>Revelador Tack Wash Adhesive</v>
          </cell>
        </row>
        <row r="2777">
          <cell r="F2777" t="str">
            <v xml:space="preserve">Revelador Negativo Para Planchas </v>
          </cell>
        </row>
        <row r="2778">
          <cell r="F2778" t="str">
            <v xml:space="preserve">Revelador De Planchas Negativas </v>
          </cell>
        </row>
        <row r="2779">
          <cell r="F2779" t="str">
            <v xml:space="preserve">Revelador Para Planchas Negativas </v>
          </cell>
        </row>
        <row r="2780">
          <cell r="F2780" t="str">
            <v xml:space="preserve">Revelador Para Procesador Loge </v>
          </cell>
        </row>
        <row r="2781">
          <cell r="F2781" t="str">
            <v>Revelador Para Planchas Negativas</v>
          </cell>
        </row>
        <row r="2782">
          <cell r="F2782" t="str">
            <v>Ferricianuro De Potasio</v>
          </cell>
        </row>
        <row r="2783">
          <cell r="F2783" t="str">
            <v xml:space="preserve">Fijador Dupont Fotocomponedora </v>
          </cell>
        </row>
        <row r="2784">
          <cell r="F2784" t="str">
            <v>Fijador Kodak Ra-3000</v>
          </cell>
        </row>
        <row r="2785">
          <cell r="F2785" t="str">
            <v xml:space="preserve">Offset In Roller Conditioner </v>
          </cell>
        </row>
        <row r="2786">
          <cell r="F2786" t="str">
            <v>Fijador Para Procesador Loge Line</v>
          </cell>
        </row>
        <row r="2787">
          <cell r="F2787" t="str">
            <v>Fijador Artistico En Spray</v>
          </cell>
        </row>
        <row r="2788">
          <cell r="F2788" t="str">
            <v xml:space="preserve">Solucion Ricoh Para Plancha </v>
          </cell>
        </row>
        <row r="2789">
          <cell r="F2789" t="str">
            <v xml:space="preserve">Solucion Fuente Concentrada </v>
          </cell>
        </row>
        <row r="2790">
          <cell r="F2790" t="str">
            <v>Solucion Fuente Ref-40</v>
          </cell>
        </row>
        <row r="2791">
          <cell r="F2791" t="str">
            <v>Solucion Fuente Ref-Fs045</v>
          </cell>
        </row>
        <row r="2792">
          <cell r="F2792" t="str">
            <v>Solucion Fuente Ref-Kcp-8416.</v>
          </cell>
        </row>
        <row r="2793">
          <cell r="F2793" t="str">
            <v xml:space="preserve">Solucion Fuente Kodak Clean Print X </v>
          </cell>
        </row>
        <row r="2794">
          <cell r="F2794" t="str">
            <v>Solucion Fuente Ref-Qs-125.</v>
          </cell>
        </row>
        <row r="2795">
          <cell r="F2795" t="str">
            <v>Solucion Fuente Versi Varn</v>
          </cell>
        </row>
        <row r="2796">
          <cell r="F2796" t="str">
            <v>Varn Revitol</v>
          </cell>
        </row>
        <row r="2797">
          <cell r="F2797" t="str">
            <v>Glicerina (No Utilizar)</v>
          </cell>
        </row>
        <row r="2798">
          <cell r="F2798" t="str">
            <v>Glicerina</v>
          </cell>
        </row>
        <row r="2799">
          <cell r="F2799" t="str">
            <v>Brillametal</v>
          </cell>
        </row>
        <row r="2800">
          <cell r="F2800" t="str">
            <v>Glicerina</v>
          </cell>
        </row>
        <row r="2801">
          <cell r="F2801" t="str">
            <v>Glicerina</v>
          </cell>
        </row>
        <row r="2802">
          <cell r="F2802" t="str">
            <v>PETROLEO Y COMBUSTIBLES DERIVADOS EXENTO</v>
          </cell>
        </row>
        <row r="2804">
          <cell r="F2804" t="str">
            <v>PETROLEO,DERIVADOS Y AFINES</v>
          </cell>
        </row>
        <row r="2805">
          <cell r="F2805" t="str">
            <v xml:space="preserve">PETROLEO Y COMBUSTIBLES </v>
          </cell>
        </row>
        <row r="2806">
          <cell r="F2806" t="str">
            <v>Gasolina Parque Automotor</v>
          </cell>
        </row>
        <row r="2807">
          <cell r="F2807" t="str">
            <v>A.C.P.M</v>
          </cell>
        </row>
        <row r="2808">
          <cell r="F2808" t="str">
            <v>Petroleo Caneca X 55 Galones</v>
          </cell>
        </row>
        <row r="2809">
          <cell r="F2809" t="str">
            <v>UTILES Y ACCESORIOS ASEO</v>
          </cell>
        </row>
        <row r="2810">
          <cell r="F2810" t="str">
            <v>PRODUCTOS DETERGENTES</v>
          </cell>
        </row>
        <row r="2811">
          <cell r="F2811" t="str">
            <v>PRODUCTOS LIMPIADORES</v>
          </cell>
        </row>
        <row r="2812">
          <cell r="F2812" t="str">
            <v>PRODUCTOS HIGIENICOS</v>
          </cell>
        </row>
        <row r="2813">
          <cell r="F2813" t="str">
            <v xml:space="preserve">PRODUCTOS AMBIENTADORES, </v>
          </cell>
        </row>
        <row r="2814">
          <cell r="F2814" t="str">
            <v>VIVERES Y RANCHO</v>
          </cell>
        </row>
        <row r="2815">
          <cell r="F2815" t="str">
            <v xml:space="preserve">PRODUCTOS PARA </v>
          </cell>
        </row>
        <row r="2816">
          <cell r="F2816" t="str">
            <v xml:space="preserve">UTILES Y ACCESORIOS PARA </v>
          </cell>
        </row>
        <row r="2817">
          <cell r="F2817" t="str">
            <v>Filtros Para Caretas De Proteccion</v>
          </cell>
        </row>
        <row r="2818">
          <cell r="F2818" t="str">
            <v>Franela En Retal X Kilo</v>
          </cell>
        </row>
        <row r="2819">
          <cell r="F2819" t="str">
            <v>Aros Para Greca</v>
          </cell>
        </row>
        <row r="2820">
          <cell r="F2820" t="str">
            <v>Repuesto Para Thermos</v>
          </cell>
        </row>
        <row r="2821">
          <cell r="F2821" t="str">
            <v>Filtros Para Greca De Libra</v>
          </cell>
        </row>
        <row r="2822">
          <cell r="F2822" t="str">
            <v xml:space="preserve">Filtros Desechables Para Cafeteras </v>
          </cell>
        </row>
        <row r="2823">
          <cell r="F2823" t="str">
            <v xml:space="preserve">Filtros Desechables Para Cafeteras </v>
          </cell>
        </row>
        <row r="2824">
          <cell r="F2824" t="str">
            <v xml:space="preserve">Chupas Con Sus Resortes Para </v>
          </cell>
        </row>
        <row r="2825">
          <cell r="F2825" t="str">
            <v>Chupas Para Greca</v>
          </cell>
        </row>
        <row r="2826">
          <cell r="F2826" t="str">
            <v>Churrusco Para Tubo Nivel Greca</v>
          </cell>
        </row>
        <row r="2827">
          <cell r="F2827" t="str">
            <v>Bayetilla</v>
          </cell>
        </row>
        <row r="2828">
          <cell r="F2828" t="str">
            <v>Baldes Plasticos</v>
          </cell>
        </row>
        <row r="2829">
          <cell r="F2829" t="str">
            <v>Tapete Para Baño</v>
          </cell>
        </row>
        <row r="2830">
          <cell r="F2830" t="str">
            <v xml:space="preserve">Cepillo De Mano Para Lavar Llantas, </v>
          </cell>
        </row>
        <row r="2831">
          <cell r="F2831" t="str">
            <v xml:space="preserve">Escoba Para Lavar Autos (No </v>
          </cell>
        </row>
        <row r="2832">
          <cell r="F2832" t="str">
            <v xml:space="preserve">Cepillo Para Lavar Llantas Base En </v>
          </cell>
        </row>
        <row r="2833">
          <cell r="F2833" t="str">
            <v xml:space="preserve">Cepillo De Mano Base En Madera </v>
          </cell>
        </row>
        <row r="2834">
          <cell r="F2834" t="str">
            <v>Cepillo De Mano Base Plastica</v>
          </cell>
        </row>
        <row r="2835">
          <cell r="F2835" t="str">
            <v>Escobas Para Lavar Autos</v>
          </cell>
        </row>
        <row r="2836">
          <cell r="F2836" t="str">
            <v>Tapaoidos De Caucho</v>
          </cell>
        </row>
        <row r="2837">
          <cell r="F2837" t="str">
            <v>Tapoidos De Caucho</v>
          </cell>
        </row>
        <row r="2838">
          <cell r="F2838" t="str">
            <v>Careta Protectora De Ojoss</v>
          </cell>
        </row>
        <row r="2839">
          <cell r="F2839" t="str">
            <v>Canasta Plastica Con Manija</v>
          </cell>
        </row>
        <row r="2840">
          <cell r="F2840" t="str">
            <v>Protector Auditivo</v>
          </cell>
        </row>
        <row r="2841">
          <cell r="F2841" t="str">
            <v>Protector Respiratorio</v>
          </cell>
        </row>
        <row r="2842">
          <cell r="F2842" t="str">
            <v xml:space="preserve">Cartucho Para Respirador Vapores </v>
          </cell>
        </row>
        <row r="2843">
          <cell r="F2843" t="str">
            <v>Grata Acerada</v>
          </cell>
        </row>
        <row r="2844">
          <cell r="F2844" t="str">
            <v>Vasos De Cristal</v>
          </cell>
        </row>
        <row r="2845">
          <cell r="F2845" t="str">
            <v>Vasos Plasticos (No Utilizar)</v>
          </cell>
        </row>
        <row r="2846">
          <cell r="F2846" t="str">
            <v>Vasos 7 Onzas Plasticos</v>
          </cell>
        </row>
        <row r="2847">
          <cell r="F2847" t="str">
            <v xml:space="preserve">Vasos De Cristal 8 Onzas Grandes </v>
          </cell>
        </row>
        <row r="2848">
          <cell r="F2848" t="str">
            <v xml:space="preserve">Vasos Desechable Para Tinto Caja X </v>
          </cell>
        </row>
        <row r="2849">
          <cell r="F2849" t="str">
            <v>Thermo De 1 Litro</v>
          </cell>
        </row>
        <row r="2850">
          <cell r="F2850" t="str">
            <v xml:space="preserve">Mezcladores Para Cafe Redondos </v>
          </cell>
        </row>
        <row r="2851">
          <cell r="F2851" t="str">
            <v>Bases Para Vasos Desechables</v>
          </cell>
        </row>
        <row r="2852">
          <cell r="F2852" t="str">
            <v>Plato Tortero</v>
          </cell>
        </row>
        <row r="2853">
          <cell r="F2853" t="str">
            <v>Cuchara Metalica Para Tinto</v>
          </cell>
        </row>
        <row r="2854">
          <cell r="F2854" t="str">
            <v>Destapador Metalico</v>
          </cell>
        </row>
        <row r="2855">
          <cell r="F2855" t="str">
            <v>Tenedor Metalico Grande</v>
          </cell>
        </row>
        <row r="2856">
          <cell r="F2856" t="str">
            <v>Tenedor Metalico Pequeño</v>
          </cell>
        </row>
        <row r="2857">
          <cell r="F2857" t="str">
            <v>Copa Champañeras</v>
          </cell>
        </row>
        <row r="2858">
          <cell r="F2858" t="str">
            <v>Pocillos Tinteros</v>
          </cell>
        </row>
        <row r="2859">
          <cell r="F2859" t="str">
            <v>Pocillo Y Plato Para Tinto</v>
          </cell>
        </row>
        <row r="2860">
          <cell r="F2860" t="str">
            <v>Bandeja En Aluminio</v>
          </cell>
        </row>
        <row r="2861">
          <cell r="F2861" t="str">
            <v>Bandeja Metalica</v>
          </cell>
        </row>
        <row r="2862">
          <cell r="F2862" t="str">
            <v>Copa Para Vino Blanco</v>
          </cell>
        </row>
        <row r="2863">
          <cell r="F2863" t="str">
            <v>Copa Para Vino Tinto</v>
          </cell>
        </row>
        <row r="2864">
          <cell r="F2864" t="str">
            <v>Copa De Vino Para Agua</v>
          </cell>
        </row>
        <row r="2865">
          <cell r="F2865" t="str">
            <v>Pala En Aluminio</v>
          </cell>
        </row>
        <row r="2866">
          <cell r="F2866" t="str">
            <v>Pinza En Aluminio</v>
          </cell>
        </row>
        <row r="2867">
          <cell r="F2867" t="str">
            <v>Platos Hondos Ceramica Blanca</v>
          </cell>
        </row>
        <row r="2868">
          <cell r="F2868" t="str">
            <v>Platos Pandos Ceramica Blanca</v>
          </cell>
        </row>
        <row r="2869">
          <cell r="F2869" t="str">
            <v xml:space="preserve">Tazas Hondas En Porcelana Color </v>
          </cell>
        </row>
        <row r="2870">
          <cell r="F2870" t="str">
            <v>Tenedor En Acero Inoxidable</v>
          </cell>
        </row>
        <row r="2871">
          <cell r="F2871" t="str">
            <v>Vaso De Cristal</v>
          </cell>
        </row>
        <row r="2872">
          <cell r="F2872" t="str">
            <v>Vaso Roco En Vidrio</v>
          </cell>
        </row>
        <row r="2873">
          <cell r="F2873" t="str">
            <v>Colador 14 Cms Poliest.</v>
          </cell>
        </row>
        <row r="2874">
          <cell r="F2874" t="str">
            <v xml:space="preserve">Plato Y Pocillo Para Tinto (No </v>
          </cell>
        </row>
        <row r="2875">
          <cell r="F2875" t="str">
            <v>Vaso Cristal Liso Grande</v>
          </cell>
        </row>
        <row r="2876">
          <cell r="F2876" t="str">
            <v>Vaso Cristal Liso Mediano</v>
          </cell>
        </row>
        <row r="2877">
          <cell r="F2877" t="str">
            <v>Tarro Plastico Litro</v>
          </cell>
        </row>
        <row r="2878">
          <cell r="F2878" t="str">
            <v>Recipiente Plastico 4000 Cc</v>
          </cell>
        </row>
        <row r="2879">
          <cell r="F2879" t="str">
            <v>Garrafa En Plastico De 5 Galones</v>
          </cell>
        </row>
        <row r="2880">
          <cell r="F2880" t="str">
            <v xml:space="preserve">Envase Cilindrico Campana Pet </v>
          </cell>
        </row>
        <row r="2881">
          <cell r="F2881" t="str">
            <v>PRODUCTOS DETERGENTES</v>
          </cell>
        </row>
        <row r="2883">
          <cell r="F2883" t="str">
            <v xml:space="preserve">Detergente En Polvo Marca Top, </v>
          </cell>
        </row>
        <row r="2884">
          <cell r="F2884" t="str">
            <v xml:space="preserve">Detergente En Polvo Bolsa X250 </v>
          </cell>
        </row>
        <row r="2885">
          <cell r="F2885" t="str">
            <v>PRODUCTOS LIMPIADORES</v>
          </cell>
        </row>
        <row r="2887">
          <cell r="F2887" t="str">
            <v>Limpiador Planchas Negativas 3M</v>
          </cell>
        </row>
        <row r="2888">
          <cell r="F2888" t="str">
            <v>Polvo Antirrepinte R-23</v>
          </cell>
        </row>
        <row r="2889">
          <cell r="F2889" t="str">
            <v xml:space="preserve">Limpiador De Rodillos Y Mantillas </v>
          </cell>
        </row>
        <row r="2890">
          <cell r="F2890" t="str">
            <v xml:space="preserve">Limpiador Removedor Para </v>
          </cell>
        </row>
        <row r="2891">
          <cell r="F2891" t="str">
            <v xml:space="preserve">Limpiador De Rodillos Y Mantillas </v>
          </cell>
        </row>
        <row r="2892">
          <cell r="F2892" t="str">
            <v>Limpiador Policlean</v>
          </cell>
        </row>
        <row r="2893">
          <cell r="F2893" t="str">
            <v>PRODUCTOS HIGIENICOS</v>
          </cell>
        </row>
        <row r="2895">
          <cell r="F2895" t="str">
            <v xml:space="preserve">Tapabocas Triple Tela Azul Con </v>
          </cell>
        </row>
        <row r="2896">
          <cell r="F2896" t="str">
            <v>Toallas Para Manos (No Utilizar)</v>
          </cell>
        </row>
        <row r="2897">
          <cell r="F2897" t="str">
            <v xml:space="preserve">Tela De Toalla Color Blanco (No </v>
          </cell>
        </row>
        <row r="2898">
          <cell r="F2898" t="str">
            <v>Tela De Toalla Color Blanco</v>
          </cell>
        </row>
        <row r="2899">
          <cell r="F2899" t="str">
            <v>VIVERES Y RANCHO</v>
          </cell>
        </row>
        <row r="2901">
          <cell r="F2901" t="str">
            <v xml:space="preserve">Cera Vista Simoniz X 225 Gramos </v>
          </cell>
        </row>
        <row r="2902">
          <cell r="F2902" t="str">
            <v xml:space="preserve">Silicona Marca Tortuga X 10 0Nzas </v>
          </cell>
        </row>
        <row r="2903">
          <cell r="F2903" t="str">
            <v xml:space="preserve">Ambientador Ruleta Marca Simoniz </v>
          </cell>
        </row>
        <row r="2904">
          <cell r="F2904" t="str">
            <v xml:space="preserve">Rubi Blanco En Crema X 255 Cm3 </v>
          </cell>
        </row>
        <row r="2905">
          <cell r="F2905" t="str">
            <v>Ambientador Ruleta</v>
          </cell>
        </row>
        <row r="2906">
          <cell r="F2906" t="str">
            <v>Cera Vista X 225 Gramos</v>
          </cell>
        </row>
        <row r="2907">
          <cell r="F2907" t="str">
            <v>Rubi Blanco Crema X 255 Cm3</v>
          </cell>
        </row>
        <row r="2908">
          <cell r="F2908" t="str">
            <v>Silicona Rally</v>
          </cell>
        </row>
        <row r="2909">
          <cell r="F2909" t="str">
            <v>Cera Simonix</v>
          </cell>
        </row>
        <row r="2910">
          <cell r="F2910" t="str">
            <v>ARTÍCULOS MÉDICOS</v>
          </cell>
        </row>
        <row r="2912">
          <cell r="F2912" t="str">
            <v>Algodon</v>
          </cell>
        </row>
        <row r="2913">
          <cell r="F2913" t="str">
            <v>Isodine Espuma</v>
          </cell>
        </row>
        <row r="2914">
          <cell r="F2914" t="str">
            <v>Isodine Solucion</v>
          </cell>
        </row>
        <row r="2915">
          <cell r="F2915" t="str">
            <v>Buscapina Compuesta</v>
          </cell>
        </row>
        <row r="2916">
          <cell r="F2916" t="str">
            <v>Alivium F.</v>
          </cell>
        </row>
        <row r="2917">
          <cell r="F2917" t="str">
            <v>Ibuprofeno 400 Mg</v>
          </cell>
        </row>
        <row r="2918">
          <cell r="F2918" t="str">
            <v>Mebucaina Pastillas</v>
          </cell>
        </row>
        <row r="2919">
          <cell r="F2919" t="str">
            <v>Feldene Gel 40 Grs</v>
          </cell>
        </row>
        <row r="2920">
          <cell r="F2920" t="str">
            <v>Dolex Tabletas</v>
          </cell>
        </row>
        <row r="2921">
          <cell r="F2921" t="str">
            <v>Curas</v>
          </cell>
        </row>
        <row r="2922">
          <cell r="F2922" t="str">
            <v>Esparadrapo Micropore</v>
          </cell>
        </row>
        <row r="2923">
          <cell r="F2923" t="str">
            <v>Aspirina Efervescente</v>
          </cell>
        </row>
        <row r="2924">
          <cell r="F2924" t="str">
            <v>Guantes De Cirugia</v>
          </cell>
        </row>
        <row r="2925">
          <cell r="F2925" t="str">
            <v>Algod0N 25 Gramos</v>
          </cell>
        </row>
        <row r="2926">
          <cell r="F2926" t="str">
            <v>Alcohol Antiseptico</v>
          </cell>
        </row>
        <row r="2927">
          <cell r="F2927" t="str">
            <v>Alka Seltzer</v>
          </cell>
        </row>
        <row r="2928">
          <cell r="F2928" t="str">
            <v>Gasa</v>
          </cell>
        </row>
        <row r="2929">
          <cell r="F2929" t="str">
            <v>Advil</v>
          </cell>
        </row>
        <row r="2930">
          <cell r="F2930" t="str">
            <v>Gotas Lacrimales</v>
          </cell>
        </row>
        <row r="2931">
          <cell r="F2931" t="str">
            <v>Milanta Pastillas</v>
          </cell>
        </row>
        <row r="2932">
          <cell r="F2932" t="str">
            <v>Aspirina X100 Tabletas</v>
          </cell>
        </row>
        <row r="2933">
          <cell r="F2933" t="str">
            <v>Lomotil</v>
          </cell>
        </row>
        <row r="2934">
          <cell r="F2934" t="str">
            <v>Noxpirin Ultra</v>
          </cell>
        </row>
        <row r="2935">
          <cell r="F2935" t="str">
            <v>Sulfaplata X 30 Gramos</v>
          </cell>
        </row>
        <row r="2936">
          <cell r="F2936" t="str">
            <v>Termometro Oral</v>
          </cell>
        </row>
        <row r="2937">
          <cell r="F2937" t="str">
            <v>Vendas Supertex</v>
          </cell>
        </row>
        <row r="2938">
          <cell r="F2938" t="str">
            <v>Bajalenguas</v>
          </cell>
        </row>
        <row r="2939">
          <cell r="F2939" t="str">
            <v>Guantes Esteril</v>
          </cell>
        </row>
        <row r="2940">
          <cell r="F2940" t="str">
            <v>Aplicadores De Algodon</v>
          </cell>
        </row>
        <row r="2941">
          <cell r="F2941" t="str">
            <v xml:space="preserve">Vendas Elasticas De 4 Pulgadas De </v>
          </cell>
        </row>
        <row r="2942">
          <cell r="F2942" t="str">
            <v>Copitos En Madera</v>
          </cell>
        </row>
        <row r="2943">
          <cell r="F2943" t="str">
            <v>Decadron Gotas Oftalmicas</v>
          </cell>
        </row>
        <row r="2944">
          <cell r="F2944" t="str">
            <v>Esparadrapo Mediano</v>
          </cell>
        </row>
        <row r="2945">
          <cell r="F2945" t="str">
            <v>Isodine Espuma</v>
          </cell>
        </row>
        <row r="2946">
          <cell r="F2946" t="str">
            <v>Alcohol Mediano</v>
          </cell>
        </row>
        <row r="2947">
          <cell r="F2947" t="str">
            <v>Alcohol Pequeño</v>
          </cell>
        </row>
        <row r="2948">
          <cell r="F2948" t="str">
            <v>Apositos Para Ojos</v>
          </cell>
        </row>
        <row r="2949">
          <cell r="F2949" t="str">
            <v>Suero Fisiologico</v>
          </cell>
        </row>
        <row r="2950">
          <cell r="F2950" t="str">
            <v>Copitos</v>
          </cell>
        </row>
        <row r="2951">
          <cell r="F2951" t="str">
            <v>Ditopax X50 Tabletas</v>
          </cell>
        </row>
        <row r="2952">
          <cell r="F2952" t="str">
            <v>Acetaminofen</v>
          </cell>
        </row>
        <row r="2953">
          <cell r="F2953" t="str">
            <v>Piroxican</v>
          </cell>
        </row>
        <row r="2954">
          <cell r="F2954" t="str">
            <v>Algodon Cirufax X Libra</v>
          </cell>
        </row>
        <row r="2955">
          <cell r="F2955" t="str">
            <v>PRENDAS DE VESTIR</v>
          </cell>
        </row>
        <row r="2957">
          <cell r="F2957" t="str">
            <v>Falda Para Dama</v>
          </cell>
        </row>
        <row r="2958">
          <cell r="F2958" t="str">
            <v xml:space="preserve">Falda En Chalis Para Dama (No </v>
          </cell>
        </row>
        <row r="2959">
          <cell r="F2959" t="str">
            <v>Faldas Azules Con Rayas Blancas</v>
          </cell>
        </row>
        <row r="2960">
          <cell r="F2960" t="str">
            <v xml:space="preserve">Falda Azul Con Rayas Blanca (Talla </v>
          </cell>
        </row>
        <row r="2961">
          <cell r="F2961" t="str">
            <v>Camisa Para Hombre</v>
          </cell>
        </row>
        <row r="2962">
          <cell r="F2962" t="str">
            <v>Camisa Para Hombre (No Utilizar)</v>
          </cell>
        </row>
        <row r="2963">
          <cell r="F2963" t="str">
            <v xml:space="preserve">Camiseta Cuello Redondo En </v>
          </cell>
        </row>
        <row r="2964">
          <cell r="F2964" t="str">
            <v xml:space="preserve">Camiseta Cuello Redondo En </v>
          </cell>
        </row>
        <row r="2965">
          <cell r="F2965" t="str">
            <v xml:space="preserve">Camiseta Blanca Tipo Polo Con </v>
          </cell>
        </row>
        <row r="2966">
          <cell r="F2966" t="str">
            <v xml:space="preserve">Camisetas Cuello Redondo En </v>
          </cell>
        </row>
        <row r="2967">
          <cell r="F2967" t="str">
            <v xml:space="preserve">Blusas Para Dama (Trabajo) (No </v>
          </cell>
        </row>
        <row r="2968">
          <cell r="F2968" t="str">
            <v xml:space="preserve">Blusas En Chalis Para Dama (No </v>
          </cell>
        </row>
        <row r="2969">
          <cell r="F2969" t="str">
            <v>Blusas Para Dama En Seda</v>
          </cell>
        </row>
        <row r="2970">
          <cell r="F2970" t="str">
            <v xml:space="preserve">Blusas En Dacron Para Dama (No </v>
          </cell>
        </row>
        <row r="2971">
          <cell r="F2971" t="str">
            <v>Vestido Sastre Para Dama</v>
          </cell>
        </row>
        <row r="2972">
          <cell r="F2972" t="str">
            <v>Vestido En Paño Para Hombre</v>
          </cell>
        </row>
        <row r="2973">
          <cell r="F2973" t="str">
            <v xml:space="preserve">Vestido Sastre Para Dama En Tres </v>
          </cell>
        </row>
        <row r="2974">
          <cell r="F2974" t="str">
            <v>Pantalon Para Dama</v>
          </cell>
        </row>
        <row r="2975">
          <cell r="F2975" t="str">
            <v>Pantalon Para Hombre</v>
          </cell>
        </row>
        <row r="2976">
          <cell r="F2976" t="str">
            <v>Buso Diferentes Colores</v>
          </cell>
        </row>
        <row r="2977">
          <cell r="F2977" t="str">
            <v>Gabardina</v>
          </cell>
        </row>
        <row r="2978">
          <cell r="F2978" t="str">
            <v>ACCESORIOS PARA VESTUARIO</v>
          </cell>
        </row>
        <row r="2980">
          <cell r="F2980" t="str">
            <v>Cinturon Protector De Columna</v>
          </cell>
        </row>
        <row r="2981">
          <cell r="F2981" t="str">
            <v>Corbatas Para Caballero</v>
          </cell>
        </row>
        <row r="2982">
          <cell r="F2982" t="str">
            <v xml:space="preserve">Morral Negro (Documentos </v>
          </cell>
        </row>
        <row r="2983">
          <cell r="F2983" t="str">
            <v>PRENDAS DE TRABAJO Y PROTECCIÓN</v>
          </cell>
        </row>
        <row r="2985">
          <cell r="F2985" t="str">
            <v xml:space="preserve">Bata Tipo Electricista Con </v>
          </cell>
        </row>
        <row r="2986">
          <cell r="F2986" t="str">
            <v>Bata Tres Cuartos Oscura</v>
          </cell>
        </row>
        <row r="2987">
          <cell r="F2987" t="str">
            <v>Delantal Grande</v>
          </cell>
        </row>
        <row r="2988">
          <cell r="F2988" t="str">
            <v>Overol De Trabajo Enterizo</v>
          </cell>
        </row>
        <row r="2989">
          <cell r="F2989" t="str">
            <v>Petos En Tela</v>
          </cell>
        </row>
        <row r="2990">
          <cell r="F2990" t="str">
            <v>Gafas Protectoras Para La Vista</v>
          </cell>
        </row>
        <row r="2991">
          <cell r="F2991" t="str">
            <v>Guante Algodon E Hilaza Pvc</v>
          </cell>
        </row>
        <row r="2992">
          <cell r="F2992" t="str">
            <v>Guantes Blancos</v>
          </cell>
        </row>
        <row r="2993">
          <cell r="F2993" t="str">
            <v>Guantes Industriales Electricista</v>
          </cell>
        </row>
        <row r="2994">
          <cell r="F2994" t="str">
            <v>Muñecas Para Uso Del Mouse</v>
          </cell>
        </row>
        <row r="2995">
          <cell r="F2995" t="str">
            <v>CALZADO</v>
          </cell>
        </row>
        <row r="2997">
          <cell r="F2997" t="str">
            <v>Zapatos Para Hombre</v>
          </cell>
        </row>
        <row r="2998">
          <cell r="F2998" t="str">
            <v>Zapatos Para Dama</v>
          </cell>
        </row>
        <row r="2999">
          <cell r="F2999" t="str">
            <v>Botas Campesinas (No Utilizar)</v>
          </cell>
        </row>
        <row r="3000">
          <cell r="F3000" t="str">
            <v>Bota En Cuero Media Caña</v>
          </cell>
        </row>
        <row r="3001">
          <cell r="F3001" t="str">
            <v>Bota Dielectrica</v>
          </cell>
        </row>
        <row r="3002">
          <cell r="F3002" t="str">
            <v>Botas De Seguridad</v>
          </cell>
        </row>
        <row r="3003">
          <cell r="F3003" t="str">
            <v>ARTICULO INSTITUCIONAL Y PROMOCIONAL</v>
          </cell>
        </row>
        <row r="3005">
          <cell r="F3005" t="str">
            <v xml:space="preserve">Medalla En Crisol Oro, Plata Y </v>
          </cell>
        </row>
        <row r="3006">
          <cell r="F3006" t="str">
            <v xml:space="preserve">Cinta Acrilica, Con Rosquetas Para </v>
          </cell>
        </row>
        <row r="3007">
          <cell r="F3007" t="str">
            <v>Angeles En Pasta</v>
          </cell>
        </row>
        <row r="3008">
          <cell r="F3008" t="str">
            <v>INCENTIVOS, BONOS Y TARJETAS</v>
          </cell>
        </row>
        <row r="3010">
          <cell r="F3010" t="str">
            <v>Aromaticas</v>
          </cell>
        </row>
        <row r="3011">
          <cell r="F3011" t="str">
            <v>Azucar Dietetico</v>
          </cell>
        </row>
        <row r="3012">
          <cell r="F3012" t="str">
            <v>Azucar (Bolsa Por 200 Sobres)</v>
          </cell>
        </row>
        <row r="3013">
          <cell r="F3013" t="str">
            <v>Cafe</v>
          </cell>
        </row>
        <row r="3014">
          <cell r="F3014" t="str">
            <v>Te</v>
          </cell>
        </row>
        <row r="3015">
          <cell r="F3015" t="str">
            <v>DECORACIONES Y ARTICULOS PARA FESTIVIDAD</v>
          </cell>
        </row>
        <row r="3017">
          <cell r="F3017" t="str">
            <v>Pie De Arbol</v>
          </cell>
        </row>
        <row r="3018">
          <cell r="F3018" t="str">
            <v>Cadena De Arbol</v>
          </cell>
        </row>
        <row r="3019">
          <cell r="F3019" t="str">
            <v>Instalacion Colores</v>
          </cell>
        </row>
        <row r="3020">
          <cell r="F3020" t="str">
            <v>Moño En Costal Dorados</v>
          </cell>
        </row>
        <row r="3021">
          <cell r="F3021" t="str">
            <v>EDIFICACIONES -LOCALES</v>
          </cell>
        </row>
        <row r="3023">
          <cell r="F3023" t="str">
            <v>LOCALES</v>
          </cell>
        </row>
        <row r="3024">
          <cell r="F3024" t="str">
            <v>Local</v>
          </cell>
        </row>
        <row r="3025">
          <cell r="F3025" t="str">
            <v>EDIFICACIONES OFICINAS</v>
          </cell>
        </row>
        <row r="3027">
          <cell r="F3027" t="str">
            <v>OFICINAS</v>
          </cell>
        </row>
        <row r="3028">
          <cell r="F3028" t="str">
            <v>Oficina</v>
          </cell>
        </row>
        <row r="3029">
          <cell r="F3029" t="str">
            <v>EDIFICIOS Y CASAS   -EDIFICACIONES</v>
          </cell>
        </row>
        <row r="3031">
          <cell r="F3031" t="str">
            <v>EDIFICIOS Y CASAS</v>
          </cell>
        </row>
        <row r="3032">
          <cell r="F3032" t="str">
            <v>Edificio</v>
          </cell>
        </row>
        <row r="3033">
          <cell r="F3033" t="str">
            <v>EQUIPO DE COMPUTACION</v>
          </cell>
        </row>
        <row r="3035">
          <cell r="F3035" t="str">
            <v xml:space="preserve">SERVIDORES O EQUIPOS DE </v>
          </cell>
        </row>
        <row r="3036">
          <cell r="F3036" t="str">
            <v>Servidor</v>
          </cell>
        </row>
        <row r="3037">
          <cell r="F3037" t="str">
            <v xml:space="preserve">DESKTOPS O EQUIPOS DE </v>
          </cell>
        </row>
        <row r="3038">
          <cell r="F3038" t="str">
            <v>Monitor</v>
          </cell>
        </row>
        <row r="3039">
          <cell r="F3039" t="str">
            <v>Computador</v>
          </cell>
        </row>
        <row r="3040">
          <cell r="F3040" t="str">
            <v>Cpu</v>
          </cell>
        </row>
        <row r="3041">
          <cell r="F3041" t="str">
            <v xml:space="preserve">NOTEBOOKS O EQUIPOS </v>
          </cell>
        </row>
        <row r="3042">
          <cell r="F3042" t="str">
            <v>Computador Portatil</v>
          </cell>
        </row>
        <row r="3043">
          <cell r="F3043" t="str">
            <v xml:space="preserve">NETBOOKS O EQUIPOS </v>
          </cell>
        </row>
        <row r="3044">
          <cell r="F3044" t="str">
            <v xml:space="preserve">EQUIPOS DE IMPRESIÓN Y </v>
          </cell>
        </row>
        <row r="3045">
          <cell r="F3045" t="str">
            <v>Impresora</v>
          </cell>
        </row>
        <row r="3046">
          <cell r="F3046" t="str">
            <v>Scanner</v>
          </cell>
        </row>
        <row r="3047">
          <cell r="F3047" t="str">
            <v xml:space="preserve">OTROS DISPOSITIVOS </v>
          </cell>
        </row>
        <row r="3048">
          <cell r="F3048" t="str">
            <v>Tablero Interactivo</v>
          </cell>
        </row>
        <row r="3049">
          <cell r="F3049" t="str">
            <v>Ups</v>
          </cell>
        </row>
        <row r="3050">
          <cell r="F3050" t="str">
            <v>Enrutador</v>
          </cell>
        </row>
        <row r="3051">
          <cell r="F3051" t="str">
            <v>Hub 3Com</v>
          </cell>
        </row>
        <row r="3052">
          <cell r="F3052" t="str">
            <v>Moddem</v>
          </cell>
        </row>
        <row r="3053">
          <cell r="F3053" t="str">
            <v>Super Stack</v>
          </cell>
        </row>
        <row r="3054">
          <cell r="F3054" t="str">
            <v>Estabilizador Supresor De Picos</v>
          </cell>
        </row>
        <row r="3055">
          <cell r="F3055" t="str">
            <v>Switch</v>
          </cell>
        </row>
        <row r="3056">
          <cell r="F3056" t="str">
            <v>Gateway</v>
          </cell>
        </row>
        <row r="3057">
          <cell r="F3057" t="str">
            <v>EQUIPO DE RECREACION Y DEPORTE</v>
          </cell>
        </row>
        <row r="3059">
          <cell r="F3059" t="str">
            <v>DOTACIONES</v>
          </cell>
        </row>
        <row r="3060">
          <cell r="F3060" t="str">
            <v>PRENDAS DE VESTIR Y CALZADO</v>
          </cell>
        </row>
        <row r="3061">
          <cell r="F3061" t="str">
            <v>ACCESORIOS PARA VESTUARIO</v>
          </cell>
        </row>
        <row r="3062">
          <cell r="F3062" t="str">
            <v xml:space="preserve">PRENDAS DE TRABAJO Y </v>
          </cell>
        </row>
        <row r="3063">
          <cell r="F3063" t="str">
            <v>CALZADO</v>
          </cell>
        </row>
        <row r="3064">
          <cell r="F3064" t="str">
            <v xml:space="preserve">PRODUCTOS PARA PROGRAMAS </v>
          </cell>
        </row>
        <row r="3065">
          <cell r="F3065" t="str">
            <v xml:space="preserve">REGALOS INSTITUCIONALES Y </v>
          </cell>
        </row>
        <row r="3066">
          <cell r="F3066" t="str">
            <v xml:space="preserve">INCENTIVOS, BONOS Y </v>
          </cell>
        </row>
        <row r="3067">
          <cell r="F3067" t="str">
            <v xml:space="preserve">DECORACIONES Y ARTICULOS </v>
          </cell>
        </row>
        <row r="3068">
          <cell r="F3068" t="str">
            <v>EQUIPO DE TRANSPORTE TRACCION ELEVACION</v>
          </cell>
        </row>
        <row r="3070">
          <cell r="F3070" t="str">
            <v>AUTOMOVILES</v>
          </cell>
        </row>
        <row r="3071">
          <cell r="F3071" t="str">
            <v>Camioneta</v>
          </cell>
        </row>
        <row r="3072">
          <cell r="F3072" t="str">
            <v>Vehiculo Tipo Sedan</v>
          </cell>
        </row>
        <row r="3073">
          <cell r="F3073" t="str">
            <v>ASCENSORES</v>
          </cell>
        </row>
        <row r="3074">
          <cell r="F3074" t="str">
            <v>EQUIPOS PARA AUTOMOVILES</v>
          </cell>
        </row>
        <row r="3075">
          <cell r="F3075" t="str">
            <v>Gato Hidraulico</v>
          </cell>
        </row>
        <row r="3076">
          <cell r="F3076" t="str">
            <v xml:space="preserve">OTROS EQUIPOS DE TRACCION </v>
          </cell>
        </row>
        <row r="3077">
          <cell r="F3077" t="str">
            <v>Garaventa</v>
          </cell>
        </row>
        <row r="3078">
          <cell r="F3078" t="str">
            <v>EQUIPO MEDICO Y CIENTIFICO MEDICO</v>
          </cell>
        </row>
        <row r="3080">
          <cell r="F3080" t="str">
            <v>INSTRUMENTAL MÉDICO</v>
          </cell>
        </row>
        <row r="3081">
          <cell r="F3081" t="str">
            <v>Tensiometro</v>
          </cell>
        </row>
        <row r="3082">
          <cell r="F3082" t="str">
            <v>Botiquin</v>
          </cell>
        </row>
        <row r="3083">
          <cell r="F3083" t="str">
            <v>Camilla</v>
          </cell>
        </row>
        <row r="3084">
          <cell r="F3084" t="str">
            <v>Compresor</v>
          </cell>
        </row>
        <row r="3085">
          <cell r="F3085" t="str">
            <v>Equipo De Rayos X</v>
          </cell>
        </row>
        <row r="3086">
          <cell r="F3086" t="str">
            <v>INSTRUMENTAL ODONTOLOGICO</v>
          </cell>
        </row>
        <row r="3087">
          <cell r="F3087" t="str">
            <v>Portamesa Instrumental</v>
          </cell>
        </row>
        <row r="3088">
          <cell r="F3088" t="str">
            <v>Unidad Odontologica</v>
          </cell>
        </row>
        <row r="3089">
          <cell r="F3089" t="str">
            <v>Vair</v>
          </cell>
        </row>
        <row r="3090">
          <cell r="F3090" t="str">
            <v>Horno Esterilizador</v>
          </cell>
        </row>
        <row r="3091">
          <cell r="F3091" t="str">
            <v>Lampara Rayo X</v>
          </cell>
        </row>
        <row r="3092">
          <cell r="F3092" t="str">
            <v>MOBILIARIO MEDICO</v>
          </cell>
        </row>
        <row r="3093">
          <cell r="F3093" t="str">
            <v>EQUIPO Y MAQUINARIA DE OFICINA</v>
          </cell>
        </row>
        <row r="3095">
          <cell r="F3095" t="str">
            <v xml:space="preserve">MAQUINARIA DE LECTORA </v>
          </cell>
        </row>
        <row r="3096">
          <cell r="F3096" t="str">
            <v>Lectora Optica</v>
          </cell>
        </row>
        <row r="3097">
          <cell r="F3097" t="str">
            <v>Aire Acondicionado</v>
          </cell>
        </row>
        <row r="3098">
          <cell r="F3098" t="str">
            <v>Bomba De Agua</v>
          </cell>
        </row>
        <row r="3099">
          <cell r="F3099" t="str">
            <v>Extractor De Humedad</v>
          </cell>
        </row>
        <row r="3100">
          <cell r="F3100" t="str">
            <v>Maquina Para Marmolina</v>
          </cell>
        </row>
        <row r="3101">
          <cell r="F3101" t="str">
            <v>Dispositivo De Control De Acceso</v>
          </cell>
        </row>
        <row r="3102">
          <cell r="F3102" t="str">
            <v>Andamio</v>
          </cell>
        </row>
        <row r="3103">
          <cell r="F3103" t="str">
            <v>Reflector</v>
          </cell>
        </row>
        <row r="3104">
          <cell r="F3104" t="str">
            <v xml:space="preserve">MAQUINARIA Y EQUIPO DE ASEO </v>
          </cell>
        </row>
        <row r="3105">
          <cell r="F3105" t="str">
            <v>Compresor</v>
          </cell>
        </row>
        <row r="3106">
          <cell r="F3106" t="str">
            <v>Cortadora De Disco</v>
          </cell>
        </row>
        <row r="3107">
          <cell r="F3107" t="str">
            <v>Escalera</v>
          </cell>
        </row>
        <row r="3108">
          <cell r="F3108" t="str">
            <v>Esmeril</v>
          </cell>
        </row>
        <row r="3109">
          <cell r="F3109" t="str">
            <v>Espejo Convexo</v>
          </cell>
        </row>
        <row r="3110">
          <cell r="F3110" t="str">
            <v>Panel De Control</v>
          </cell>
        </row>
        <row r="3111">
          <cell r="F3111" t="str">
            <v>Pinza Amperimetrica</v>
          </cell>
        </row>
        <row r="3112">
          <cell r="F3112" t="str">
            <v>Pistola De Impacto</v>
          </cell>
        </row>
        <row r="3113">
          <cell r="F3113" t="str">
            <v>Prensa De Banco</v>
          </cell>
        </row>
        <row r="3114">
          <cell r="F3114" t="str">
            <v>Pulidora De Disco</v>
          </cell>
        </row>
        <row r="3115">
          <cell r="F3115" t="str">
            <v>Taladro</v>
          </cell>
        </row>
        <row r="3116">
          <cell r="F3116" t="str">
            <v xml:space="preserve">MAQUINARIA Y EQUIPO DE </v>
          </cell>
        </row>
        <row r="3117">
          <cell r="F3117" t="str">
            <v>Bascula Electronica</v>
          </cell>
        </row>
        <row r="3118">
          <cell r="F3118" t="str">
            <v>Balanza</v>
          </cell>
        </row>
        <row r="3119">
          <cell r="F3119" t="str">
            <v>Zorra Metalica</v>
          </cell>
        </row>
        <row r="3120">
          <cell r="F3120" t="str">
            <v>Dataloger</v>
          </cell>
        </row>
        <row r="3121">
          <cell r="F3121" t="str">
            <v xml:space="preserve">EQUIPO Y MAQUINARIA DE </v>
          </cell>
        </row>
        <row r="3122">
          <cell r="F3122" t="str">
            <v>ACTIVOS FIJOS</v>
          </cell>
        </row>
        <row r="3123">
          <cell r="F3123" t="str">
            <v xml:space="preserve">BIENES ENTREGADOS A </v>
          </cell>
        </row>
        <row r="3124">
          <cell r="F3124" t="str">
            <v>EDIFICACIONES</v>
          </cell>
        </row>
        <row r="3125">
          <cell r="F3125" t="str">
            <v xml:space="preserve">EQUIPOS DE COMUNICACIÓN Y </v>
          </cell>
        </row>
        <row r="3126">
          <cell r="F3126" t="str">
            <v xml:space="preserve">EQUIPOS DE TRANSPORTE, </v>
          </cell>
        </row>
        <row r="3127">
          <cell r="F3127" t="str">
            <v>EQUIPO MÉDICO Y CIENTÍFICO</v>
          </cell>
        </row>
        <row r="3128">
          <cell r="F3128" t="str">
            <v>MAQUINARIA Y EQUIPO</v>
          </cell>
        </row>
        <row r="3129">
          <cell r="F3129" t="str">
            <v xml:space="preserve">MUEBLES, ENSERES Y EQUIPO </v>
          </cell>
        </row>
        <row r="3130">
          <cell r="F3130" t="str">
            <v>EQUIPOS DE COMUNICACION</v>
          </cell>
        </row>
        <row r="3132">
          <cell r="F3132" t="str">
            <v xml:space="preserve">EQUIPOS DE </v>
          </cell>
        </row>
        <row r="3133">
          <cell r="F3133" t="str">
            <v>Bloqueadores Telefonicos</v>
          </cell>
        </row>
        <row r="3134">
          <cell r="F3134" t="str">
            <v>Celular</v>
          </cell>
        </row>
        <row r="3135">
          <cell r="F3135" t="str">
            <v>Conmutador</v>
          </cell>
        </row>
        <row r="3136">
          <cell r="F3136" t="str">
            <v>Diadema</v>
          </cell>
        </row>
        <row r="3137">
          <cell r="F3137" t="str">
            <v>Fax</v>
          </cell>
        </row>
        <row r="3138">
          <cell r="F3138" t="str">
            <v>Telefono Inalambrico</v>
          </cell>
        </row>
        <row r="3139">
          <cell r="F3139" t="str">
            <v>Telefono Ip</v>
          </cell>
        </row>
        <row r="3140">
          <cell r="F3140" t="str">
            <v>Telefono De Utp</v>
          </cell>
        </row>
        <row r="3141">
          <cell r="F3141" t="str">
            <v xml:space="preserve">EQUIPOS DE COMUNICACIÓN </v>
          </cell>
        </row>
        <row r="3142">
          <cell r="F3142" t="str">
            <v>Citifono</v>
          </cell>
        </row>
        <row r="3143">
          <cell r="F3143" t="str">
            <v>Intercomunicador</v>
          </cell>
        </row>
        <row r="3144">
          <cell r="F3144" t="str">
            <v>EQUIPOS DE CONSTRUCCION</v>
          </cell>
        </row>
        <row r="3146">
          <cell r="F3146" t="str">
            <v xml:space="preserve">EQUIPO DE CONSTRUCCION Y </v>
          </cell>
        </row>
        <row r="3147">
          <cell r="F3147" t="str">
            <v>EQUIPOS DE RESTAURANTE Y CAFETERIA</v>
          </cell>
        </row>
        <row r="3149">
          <cell r="F3149" t="str">
            <v xml:space="preserve">EQUIPOS DE RESTAURANTE Y </v>
          </cell>
        </row>
        <row r="3150">
          <cell r="F3150" t="str">
            <v>EQUIPOS ELECTRICOS</v>
          </cell>
        </row>
        <row r="3151">
          <cell r="F3151" t="str">
            <v>Brilladora Electrica</v>
          </cell>
        </row>
        <row r="3152">
          <cell r="F3152" t="str">
            <v>Cafetera Electrica</v>
          </cell>
        </row>
        <row r="3153">
          <cell r="F3153" t="str">
            <v>Calefactor Electrico</v>
          </cell>
        </row>
        <row r="3154">
          <cell r="F3154" t="str">
            <v>Cocineta Electrica</v>
          </cell>
        </row>
        <row r="3155">
          <cell r="F3155" t="str">
            <v>Deshidratador</v>
          </cell>
        </row>
        <row r="3156">
          <cell r="F3156" t="str">
            <v>Refrigerador</v>
          </cell>
        </row>
        <row r="3157">
          <cell r="F3157" t="str">
            <v>Envasadora Volumetrica</v>
          </cell>
        </row>
        <row r="3158">
          <cell r="F3158" t="str">
            <v>Estufa Electrica</v>
          </cell>
        </row>
        <row r="3159">
          <cell r="F3159" t="str">
            <v>Estufa De Gasolina</v>
          </cell>
        </row>
        <row r="3160">
          <cell r="F3160" t="str">
            <v>Freidora</v>
          </cell>
        </row>
        <row r="3161">
          <cell r="F3161" t="str">
            <v>Greca</v>
          </cell>
        </row>
        <row r="3162">
          <cell r="F3162" t="str">
            <v>Hielera</v>
          </cell>
        </row>
        <row r="3163">
          <cell r="F3163" t="str">
            <v>Horno Electrico</v>
          </cell>
        </row>
        <row r="3164">
          <cell r="F3164" t="str">
            <v>Horno Microhondas</v>
          </cell>
        </row>
        <row r="3165">
          <cell r="F3165" t="str">
            <v>Horno Para Panaderia</v>
          </cell>
        </row>
        <row r="3166">
          <cell r="F3166" t="str">
            <v>Lavaplatos Electrico</v>
          </cell>
        </row>
        <row r="3167">
          <cell r="F3167" t="str">
            <v>Licuadora</v>
          </cell>
        </row>
        <row r="3168">
          <cell r="F3168" t="str">
            <v>Plancha Asadora</v>
          </cell>
        </row>
        <row r="3169">
          <cell r="F3169" t="str">
            <v>Sanduchera Electrica</v>
          </cell>
        </row>
        <row r="3170">
          <cell r="F3170" t="str">
            <v>Aspiradora</v>
          </cell>
        </row>
        <row r="3171">
          <cell r="F3171" t="str">
            <v>Hidrolavadora</v>
          </cell>
        </row>
        <row r="3172">
          <cell r="F3172" t="str">
            <v>MOBILIARIO DE RESTAURANTE</v>
          </cell>
        </row>
        <row r="3173">
          <cell r="F3173" t="str">
            <v>Alacena</v>
          </cell>
        </row>
        <row r="3174">
          <cell r="F3174" t="str">
            <v>Armario</v>
          </cell>
        </row>
        <row r="3175">
          <cell r="F3175" t="str">
            <v>Baranda</v>
          </cell>
        </row>
        <row r="3176">
          <cell r="F3176" t="str">
            <v>Campana Extractora</v>
          </cell>
        </row>
        <row r="3177">
          <cell r="F3177" t="str">
            <v>Candelabro De Mesa</v>
          </cell>
        </row>
        <row r="3178">
          <cell r="F3178" t="str">
            <v>Carro Auxiliar De Cafeteria</v>
          </cell>
        </row>
        <row r="3179">
          <cell r="F3179" t="str">
            <v xml:space="preserve">UTENSILIOS Y ACCESORIOS DE </v>
          </cell>
        </row>
        <row r="3180">
          <cell r="F3180" t="str">
            <v>MUEBLES Y ENSERES</v>
          </cell>
        </row>
        <row r="3182">
          <cell r="F3182" t="str">
            <v>MUEBLES Y ENSERES</v>
          </cell>
        </row>
        <row r="3183">
          <cell r="F3183" t="str">
            <v>Mesa De Ping Pong</v>
          </cell>
        </row>
        <row r="3184">
          <cell r="F3184" t="str">
            <v>Rana</v>
          </cell>
        </row>
        <row r="3185">
          <cell r="F3185" t="str">
            <v>Caja Fuerte</v>
          </cell>
        </row>
        <row r="3186">
          <cell r="F3186" t="str">
            <v>Archivador</v>
          </cell>
        </row>
        <row r="3187">
          <cell r="F3187" t="str">
            <v>Armario</v>
          </cell>
        </row>
        <row r="3188">
          <cell r="F3188" t="str">
            <v>Asta</v>
          </cell>
        </row>
        <row r="3189">
          <cell r="F3189" t="str">
            <v>Atril</v>
          </cell>
        </row>
        <row r="3190">
          <cell r="F3190" t="str">
            <v>Banca</v>
          </cell>
        </row>
        <row r="3191">
          <cell r="F3191" t="str">
            <v>Base Para Mesa</v>
          </cell>
        </row>
        <row r="3192">
          <cell r="F3192" t="str">
            <v>Biblioteca</v>
          </cell>
        </row>
        <row r="3193">
          <cell r="F3193" t="str">
            <v>Butaco</v>
          </cell>
        </row>
        <row r="3194">
          <cell r="F3194" t="str">
            <v>Carro Auxiliar De Cafeteria</v>
          </cell>
        </row>
        <row r="3195">
          <cell r="F3195" t="str">
            <v>Cartelera</v>
          </cell>
        </row>
        <row r="3196">
          <cell r="F3196" t="str">
            <v>Casillero</v>
          </cell>
        </row>
        <row r="3197">
          <cell r="F3197" t="str">
            <v>Escritorio</v>
          </cell>
        </row>
        <row r="3198">
          <cell r="F3198" t="str">
            <v>Estante</v>
          </cell>
        </row>
        <row r="3199">
          <cell r="F3199" t="str">
            <v>Extintor</v>
          </cell>
        </row>
        <row r="3200">
          <cell r="F3200" t="str">
            <v>Gabinete</v>
          </cell>
        </row>
        <row r="3201">
          <cell r="F3201" t="str">
            <v>Gavetero</v>
          </cell>
        </row>
        <row r="3202">
          <cell r="F3202" t="str">
            <v>Locker</v>
          </cell>
        </row>
        <row r="3203">
          <cell r="F3203" t="str">
            <v>Mesa Auxiliar</v>
          </cell>
        </row>
        <row r="3204">
          <cell r="F3204" t="str">
            <v>Mesa Cuadrada</v>
          </cell>
        </row>
        <row r="3205">
          <cell r="F3205" t="str">
            <v>Mesa De Centro</v>
          </cell>
        </row>
        <row r="3206">
          <cell r="F3206" t="str">
            <v>Mesa Hexagonal</v>
          </cell>
        </row>
        <row r="3207">
          <cell r="F3207" t="str">
            <v>Mesa Modular</v>
          </cell>
        </row>
        <row r="3208">
          <cell r="F3208" t="str">
            <v>Mesa Para Computador</v>
          </cell>
        </row>
        <row r="3209">
          <cell r="F3209" t="str">
            <v>Mesa Para Dibujo</v>
          </cell>
        </row>
        <row r="3210">
          <cell r="F3210" t="str">
            <v>Mesa Para Impresora</v>
          </cell>
        </row>
        <row r="3211">
          <cell r="F3211" t="str">
            <v>Mesa Para Maquina De Escribir</v>
          </cell>
        </row>
        <row r="3212">
          <cell r="F3212" t="str">
            <v>Mesa Para Televisor</v>
          </cell>
        </row>
        <row r="3213">
          <cell r="F3213" t="str">
            <v>Mesa Rectangular</v>
          </cell>
        </row>
        <row r="3214">
          <cell r="F3214" t="str">
            <v>Mesa Redonda</v>
          </cell>
        </row>
        <row r="3215">
          <cell r="F3215" t="str">
            <v>Mesa Triangular</v>
          </cell>
        </row>
        <row r="3216">
          <cell r="F3216" t="str">
            <v>Modulo Alcatraz</v>
          </cell>
        </row>
        <row r="3217">
          <cell r="F3217" t="str">
            <v>Mueble De Piso</v>
          </cell>
        </row>
        <row r="3218">
          <cell r="F3218" t="str">
            <v>Mueble Para Ctv</v>
          </cell>
        </row>
        <row r="3219">
          <cell r="F3219" t="str">
            <v>Papelera</v>
          </cell>
        </row>
        <row r="3220">
          <cell r="F3220" t="str">
            <v>Perchero</v>
          </cell>
        </row>
        <row r="3221">
          <cell r="F3221" t="str">
            <v>Planoteca</v>
          </cell>
        </row>
        <row r="3222">
          <cell r="F3222" t="str">
            <v>Poltrona</v>
          </cell>
        </row>
        <row r="3223">
          <cell r="F3223" t="str">
            <v>Rack</v>
          </cell>
        </row>
        <row r="3224">
          <cell r="F3224" t="str">
            <v>Repisa</v>
          </cell>
        </row>
        <row r="3225">
          <cell r="F3225" t="str">
            <v>Silla</v>
          </cell>
        </row>
        <row r="3226">
          <cell r="F3226" t="str">
            <v>Sillon</v>
          </cell>
        </row>
        <row r="3227">
          <cell r="F3227" t="str">
            <v>Archivo Rodante</v>
          </cell>
        </row>
        <row r="3228">
          <cell r="F3228" t="str">
            <v>Sofa</v>
          </cell>
        </row>
        <row r="3229">
          <cell r="F3229" t="str">
            <v>Tablero Acrilico</v>
          </cell>
        </row>
        <row r="3230">
          <cell r="F3230" t="str">
            <v>Tablero En Corcho</v>
          </cell>
        </row>
        <row r="3231">
          <cell r="F3231" t="str">
            <v>Ventilador</v>
          </cell>
        </row>
        <row r="3232">
          <cell r="F3232" t="str">
            <v>Vitrina</v>
          </cell>
        </row>
        <row r="3233">
          <cell r="F3233" t="str">
            <v>Mesa Para Impresora</v>
          </cell>
        </row>
        <row r="3234">
          <cell r="F3234" t="str">
            <v>Superficie Chapilla</v>
          </cell>
        </row>
        <row r="3235">
          <cell r="F3235" t="str">
            <v>Fichero Metalico</v>
          </cell>
        </row>
        <row r="3236">
          <cell r="F3236" t="str">
            <v>Cenicero De Piso</v>
          </cell>
        </row>
        <row r="3237">
          <cell r="F3237" t="str">
            <v>Mapas En Cuadro</v>
          </cell>
        </row>
        <row r="3238">
          <cell r="F3238" t="str">
            <v>Cartelera Informativa</v>
          </cell>
        </row>
        <row r="3239">
          <cell r="F3239" t="str">
            <v>Estructura En H</v>
          </cell>
        </row>
        <row r="3240">
          <cell r="F3240" t="str">
            <v>Cuadro</v>
          </cell>
        </row>
        <row r="3241">
          <cell r="F3241" t="str">
            <v xml:space="preserve">PERSIANAS CORTINAS Y </v>
          </cell>
        </row>
        <row r="3242">
          <cell r="F3242" t="str">
            <v>Persiana</v>
          </cell>
        </row>
        <row r="3243">
          <cell r="F3243" t="str">
            <v>TAPETES, PISOS Y ALFOMBRAS</v>
          </cell>
        </row>
        <row r="3244">
          <cell r="F3244" t="str">
            <v>Alfombra</v>
          </cell>
        </row>
        <row r="3245">
          <cell r="F3245" t="str">
            <v>SUPERFICIES MODULARES</v>
          </cell>
        </row>
        <row r="3246">
          <cell r="F3246" t="str">
            <v>Superficie Rectangular</v>
          </cell>
        </row>
        <row r="3247">
          <cell r="F3247" t="str">
            <v>Bandeja Portateclado</v>
          </cell>
        </row>
        <row r="3248">
          <cell r="F3248" t="str">
            <v>Superficie Redonda</v>
          </cell>
        </row>
        <row r="3249">
          <cell r="F3249" t="str">
            <v>Superficie Cuadrada</v>
          </cell>
        </row>
        <row r="3250">
          <cell r="F3250" t="str">
            <v>Superficie En L</v>
          </cell>
        </row>
        <row r="3251">
          <cell r="F3251" t="str">
            <v>DIVISIONES MODULARES</v>
          </cell>
        </row>
        <row r="3252">
          <cell r="F3252" t="str">
            <v>Panel</v>
          </cell>
        </row>
        <row r="3253">
          <cell r="F3253" t="str">
            <v>Pantalla</v>
          </cell>
        </row>
        <row r="3254">
          <cell r="F3254" t="str">
            <v xml:space="preserve">STANDS, EXHIBIDORES Y </v>
          </cell>
        </row>
        <row r="3255">
          <cell r="F3255" t="str">
            <v>Stand</v>
          </cell>
        </row>
        <row r="3256">
          <cell r="F3256" t="str">
            <v>Exhibidor</v>
          </cell>
        </row>
        <row r="3257">
          <cell r="F3257" t="str">
            <v>Mueble Publicitario</v>
          </cell>
        </row>
        <row r="3258">
          <cell r="F3258" t="str">
            <v>Estabilizador</v>
          </cell>
        </row>
        <row r="3259">
          <cell r="F3259" t="str">
            <v>Calculadora</v>
          </cell>
        </row>
        <row r="3260">
          <cell r="F3260" t="str">
            <v>Destructor De Papel</v>
          </cell>
        </row>
        <row r="3261">
          <cell r="F3261" t="str">
            <v>Maquina De Escribir</v>
          </cell>
        </row>
        <row r="3262">
          <cell r="F3262" t="str">
            <v>Anilladora</v>
          </cell>
        </row>
        <row r="3263">
          <cell r="F3263" t="str">
            <v>Calefactor</v>
          </cell>
        </row>
        <row r="3264">
          <cell r="F3264" t="str">
            <v>Equipo De Sonido</v>
          </cell>
        </row>
        <row r="3265">
          <cell r="F3265" t="str">
            <v>Guillotina</v>
          </cell>
        </row>
        <row r="3266">
          <cell r="F3266" t="str">
            <v>EQUIPO DE AUDIO Y VIDEO</v>
          </cell>
        </row>
        <row r="3267">
          <cell r="F3267" t="str">
            <v>Camara Fotografica</v>
          </cell>
        </row>
        <row r="3268">
          <cell r="F3268" t="str">
            <v>Betamax</v>
          </cell>
        </row>
        <row r="3269">
          <cell r="F3269" t="str">
            <v>Camara De Video</v>
          </cell>
        </row>
        <row r="3270">
          <cell r="F3270" t="str">
            <v>Equipo De Sonido</v>
          </cell>
        </row>
        <row r="3271">
          <cell r="F3271" t="str">
            <v>Grabadora Periodistica</v>
          </cell>
        </row>
        <row r="3272">
          <cell r="F3272" t="str">
            <v>Televisor</v>
          </cell>
        </row>
        <row r="3273">
          <cell r="F3273" t="str">
            <v>Reproductor De Vhs</v>
          </cell>
        </row>
        <row r="3274">
          <cell r="F3274" t="str">
            <v>Video Beam</v>
          </cell>
        </row>
        <row r="3275">
          <cell r="F3275" t="str">
            <v>TERRENOS</v>
          </cell>
        </row>
        <row r="3277">
          <cell r="F3277" t="str">
            <v>TERRENOS</v>
          </cell>
        </row>
        <row r="3278">
          <cell r="F3278" t="str">
            <v>INGRESOS PRESTACION SERVICIOS 16%</v>
          </cell>
        </row>
        <row r="3280">
          <cell r="F3280" t="str">
            <v>Evaluaciones</v>
          </cell>
        </row>
        <row r="3281">
          <cell r="F3281" t="str">
            <v>Expedicion de Certificados</v>
          </cell>
        </row>
        <row r="3282">
          <cell r="F3282" t="str">
            <v>Talleres</v>
          </cell>
        </row>
        <row r="3283">
          <cell r="F3283" t="str">
            <v>Conratos Gobierno</v>
          </cell>
        </row>
        <row r="3284">
          <cell r="F3284" t="str">
            <v>VENTA</v>
          </cell>
        </row>
        <row r="3285">
          <cell r="F3285" t="str">
            <v xml:space="preserve">INGRESOS PRESTACION </v>
          </cell>
        </row>
        <row r="3286">
          <cell r="F3286" t="str">
            <v xml:space="preserve">INGRESOS PRESTACION </v>
          </cell>
        </row>
        <row r="3287">
          <cell r="F3287" t="str">
            <v>ESTUDIOS Y PROYECTOS</v>
          </cell>
        </row>
        <row r="3289">
          <cell r="F3289" t="str">
            <v>GENERALES</v>
          </cell>
        </row>
        <row r="3290">
          <cell r="F3290" t="str">
            <v xml:space="preserve">Servicios de Investigacion en </v>
          </cell>
        </row>
        <row r="3291">
          <cell r="F3291" t="str">
            <v>SERVICIOS</v>
          </cell>
        </row>
        <row r="3292">
          <cell r="F3292" t="str">
            <v>ESTUDIOS Y PROYECTOS</v>
          </cell>
        </row>
        <row r="3293">
          <cell r="F3293" t="str">
            <v>Estudios y Proyectos</v>
          </cell>
        </row>
        <row r="3294">
          <cell r="F3294" t="str">
            <v xml:space="preserve">COMISION, HONORARIOS Y </v>
          </cell>
        </row>
        <row r="3295">
          <cell r="F3295" t="str">
            <v>VIGILANCIA Y SEGURIDAD</v>
          </cell>
        </row>
        <row r="3296">
          <cell r="F3296" t="str">
            <v>MATERIALES Y SUMINISTROS</v>
          </cell>
        </row>
        <row r="3297">
          <cell r="F3297" t="str">
            <v>MANTENIMIENTO</v>
          </cell>
        </row>
        <row r="3298">
          <cell r="F3298" t="str">
            <v>REPARACIONES</v>
          </cell>
        </row>
        <row r="3299">
          <cell r="F3299" t="str">
            <v>SERVICIOS PUBLICOS</v>
          </cell>
        </row>
        <row r="3300">
          <cell r="F3300" t="str">
            <v>ARRENDAMIENTO</v>
          </cell>
        </row>
        <row r="3301">
          <cell r="F3301" t="str">
            <v>VIATICOS Y GASTOS DE VIAJE</v>
          </cell>
        </row>
        <row r="3302">
          <cell r="F3302" t="str">
            <v>PUBLICIDAD Y PROPAGANDA</v>
          </cell>
        </row>
        <row r="3303">
          <cell r="F3303" t="str">
            <v xml:space="preserve">IMPRESOS, PUBLICACIONES, </v>
          </cell>
        </row>
        <row r="3304">
          <cell r="F3304" t="str">
            <v>FOTOCOPIAS</v>
          </cell>
        </row>
        <row r="3305">
          <cell r="F3305" t="str">
            <v xml:space="preserve">COMUNICACIONES Y </v>
          </cell>
        </row>
        <row r="3306">
          <cell r="F3306" t="str">
            <v>SEGUROS GENERALES</v>
          </cell>
        </row>
        <row r="3307">
          <cell r="F3307" t="str">
            <v>IMPREVISTOS</v>
          </cell>
        </row>
        <row r="3308">
          <cell r="F3308" t="str">
            <v>COMBUSTIBLES Y LUBRICANTES</v>
          </cell>
        </row>
        <row r="3309">
          <cell r="F3309" t="str">
            <v xml:space="preserve">SERVICIOS DE ASEO, CAFETERIA </v>
          </cell>
        </row>
        <row r="3310">
          <cell r="F3310" t="str">
            <v>GASTOS LEGALES</v>
          </cell>
        </row>
        <row r="3311">
          <cell r="F3311" t="str">
            <v>OTROS GASTOS GENERALES</v>
          </cell>
        </row>
        <row r="3312">
          <cell r="F3312" t="str">
            <v>MATERIALES Y SUMINISTROS</v>
          </cell>
        </row>
        <row r="3314">
          <cell r="F3314" t="str">
            <v>Materiales y Suministros</v>
          </cell>
        </row>
        <row r="3315">
          <cell r="F3315" t="str">
            <v>MANTENIMIENTO</v>
          </cell>
        </row>
        <row r="3317">
          <cell r="F3317" t="str">
            <v xml:space="preserve">Construcción de edificios completos </v>
          </cell>
        </row>
        <row r="3318">
          <cell r="F3318" t="str">
            <v xml:space="preserve">Mantenimiento y reparación de </v>
          </cell>
        </row>
        <row r="3319">
          <cell r="F3319" t="str">
            <v>Servicio de mantenimiento</v>
          </cell>
        </row>
        <row r="3320">
          <cell r="F3320" t="str">
            <v xml:space="preserve">Servicios de acondicionamiento de </v>
          </cell>
        </row>
        <row r="3321">
          <cell r="F3321" t="str">
            <v xml:space="preserve">Servicios de Mantenimiento de </v>
          </cell>
        </row>
        <row r="3322">
          <cell r="F3322" t="str">
            <v xml:space="preserve">Servicios de mantenimiento para </v>
          </cell>
        </row>
        <row r="3323">
          <cell r="F3323" t="str">
            <v xml:space="preserve">Eliminación de desperdicios, aguas </v>
          </cell>
        </row>
        <row r="3324">
          <cell r="F3324" t="str">
            <v>Mantenimiento</v>
          </cell>
        </row>
        <row r="3325">
          <cell r="F3325" t="str">
            <v>REPARACIONES</v>
          </cell>
        </row>
        <row r="3327">
          <cell r="F3327" t="str">
            <v>Reparaciones</v>
          </cell>
        </row>
        <row r="3328">
          <cell r="F3328" t="str">
            <v>VIATICOS Y GASTOS DE VIAJE VIATICOS</v>
          </cell>
        </row>
        <row r="3330">
          <cell r="F3330" t="str">
            <v xml:space="preserve">Actividades de agencias de viajes, </v>
          </cell>
        </row>
        <row r="3331">
          <cell r="F3331" t="str">
            <v xml:space="preserve">Otros tipos de transporte no regular </v>
          </cell>
        </row>
        <row r="3332">
          <cell r="F3332" t="str">
            <v>Viaticos Y Gastos De Viaje Viaticos</v>
          </cell>
        </row>
        <row r="3333">
          <cell r="F3333" t="str">
            <v>VIATICOS Y GASTOS DE VIAJE PASAJES</v>
          </cell>
        </row>
        <row r="3335">
          <cell r="F3335" t="str">
            <v>Viaticos Y Gastos De Viaje Pasajes</v>
          </cell>
        </row>
        <row r="3336">
          <cell r="F3336" t="str">
            <v>OTROS GTOS GENER GTOS LEGAL Y NOTARIAL</v>
          </cell>
        </row>
        <row r="3338">
          <cell r="F3338" t="str">
            <v xml:space="preserve">Otros Gastos Generales Gastos </v>
          </cell>
        </row>
        <row r="3339">
          <cell r="F3339" t="str">
            <v>OTROS GTOS GENERALES ADMON DE EDIFICIOS</v>
          </cell>
        </row>
        <row r="3341">
          <cell r="F3341" t="str">
            <v xml:space="preserve">Otros Gastos Generales </v>
          </cell>
        </row>
        <row r="3342">
          <cell r="F3342" t="str">
            <v>OTROS GTOS GENERALES BIENESTAR SOCIAL</v>
          </cell>
        </row>
        <row r="3344">
          <cell r="F3344" t="str">
            <v>Actividades de bienestar social</v>
          </cell>
        </row>
        <row r="3345">
          <cell r="F3345" t="str">
            <v xml:space="preserve">Actividades de logistica de eventos </v>
          </cell>
        </row>
        <row r="3346">
          <cell r="F3346" t="str">
            <v>Actividades deportivas</v>
          </cell>
        </row>
        <row r="3347">
          <cell r="F3347" t="str">
            <v xml:space="preserve">Actividades teatrales y musicales y </v>
          </cell>
        </row>
        <row r="3348">
          <cell r="F3348" t="str">
            <v xml:space="preserve">Otras actividades de entretenimiento </v>
          </cell>
        </row>
        <row r="3349">
          <cell r="F3349" t="str">
            <v xml:space="preserve">Otras actividades relacionadas con </v>
          </cell>
        </row>
        <row r="3350">
          <cell r="F3350" t="str">
            <v>Servicios médicos y odóntologos</v>
          </cell>
        </row>
        <row r="3351">
          <cell r="F3351" t="str">
            <v xml:space="preserve">Capcitacion Y Bienestar Social Y </v>
          </cell>
        </row>
        <row r="3352">
          <cell r="F3352" t="str">
            <v xml:space="preserve">Otros Gastos Generales Bienestar </v>
          </cell>
        </row>
        <row r="3353">
          <cell r="F3353" t="str">
            <v>OTROS GASTOS GENERALES PORTES Y TELEX</v>
          </cell>
        </row>
        <row r="3355">
          <cell r="F3355" t="str">
            <v xml:space="preserve">Otros Gastos Generales Portes Y </v>
          </cell>
        </row>
        <row r="3356">
          <cell r="F3356" t="str">
            <v>OTROS GASTOS GENERALES AVALUOS A PREDIOS</v>
          </cell>
        </row>
        <row r="3358">
          <cell r="F3358" t="str">
            <v xml:space="preserve">Otros Gastos Generales Avaluos A </v>
          </cell>
        </row>
        <row r="3359">
          <cell r="F3359" t="str">
            <v>OTROS GTS GNRL SERVI DE MICROFILMACION</v>
          </cell>
        </row>
        <row r="3361">
          <cell r="F3361" t="str">
            <v>Exhibición de films y videocintas</v>
          </cell>
        </row>
        <row r="3362">
          <cell r="F3362" t="str">
            <v xml:space="preserve">Otros Gastos Generales Servicio De </v>
          </cell>
        </row>
        <row r="3363">
          <cell r="F3363" t="str">
            <v>OTROS GASTOS GENERALES CERTIFICADOS</v>
          </cell>
        </row>
        <row r="3365">
          <cell r="F3365" t="str">
            <v xml:space="preserve">Otros Gastos Generales </v>
          </cell>
        </row>
        <row r="3366">
          <cell r="F3366" t="str">
            <v>OTROS GTOS GENER PLAN GESTION AMBIENTAL</v>
          </cell>
        </row>
        <row r="3368">
          <cell r="F3368" t="str">
            <v xml:space="preserve">Otros Gastos Generales Plan </v>
          </cell>
        </row>
        <row r="3369">
          <cell r="F3369" t="str">
            <v>OTROS GTOS GENER DISTRIB PUBLICACIONES</v>
          </cell>
        </row>
        <row r="3371">
          <cell r="F3371" t="str">
            <v xml:space="preserve">Otros Gastos Generales Distribucion </v>
          </cell>
        </row>
        <row r="3372">
          <cell r="F3372" t="str">
            <v>SERVICIOS PUBLICOS ENERGIA</v>
          </cell>
        </row>
        <row r="3374">
          <cell r="F3374" t="str">
            <v>Servicios Publicos Energia</v>
          </cell>
        </row>
        <row r="3375">
          <cell r="F3375" t="str">
            <v>SERVICIO ACUEDUCTO Y ALCANTARILLADO</v>
          </cell>
        </row>
        <row r="3377">
          <cell r="F3377" t="str">
            <v>Servicio Acueducto y Alcantarillado</v>
          </cell>
        </row>
        <row r="3378">
          <cell r="F3378" t="str">
            <v>SERVICIOS PUBLICOS TELEFONIA LOCAL</v>
          </cell>
        </row>
        <row r="3380">
          <cell r="F3380" t="str">
            <v>Servicios Publicos Telefonia local</v>
          </cell>
        </row>
        <row r="3381">
          <cell r="F3381" t="str">
            <v>SERVICIOS PUBLICOS TELEFONIA CELULAR</v>
          </cell>
        </row>
        <row r="3383">
          <cell r="F3383" t="str">
            <v>Servicios Publicos Telefonia Celular</v>
          </cell>
        </row>
        <row r="3384">
          <cell r="F3384" t="str">
            <v>SERVICIO DE ASEO</v>
          </cell>
        </row>
        <row r="3386">
          <cell r="F3386" t="str">
            <v>Servicio de Aseo</v>
          </cell>
        </row>
        <row r="3387">
          <cell r="F3387" t="str">
            <v>ARRENDAMIENTO</v>
          </cell>
        </row>
        <row r="3389">
          <cell r="F3389" t="str">
            <v>Almacenamiento y depósito</v>
          </cell>
        </row>
        <row r="3390">
          <cell r="F3390" t="str">
            <v xml:space="preserve">Arrendamiento de bienes muebles o </v>
          </cell>
        </row>
        <row r="3391">
          <cell r="F3391" t="str">
            <v xml:space="preserve">Hoteles; campamentos y otros tipos </v>
          </cell>
        </row>
        <row r="3392">
          <cell r="F3392" t="str">
            <v>Arrendamiento</v>
          </cell>
        </row>
        <row r="3393">
          <cell r="F3393" t="str">
            <v>PUBLICIDAD Y PROPAGANDA</v>
          </cell>
        </row>
        <row r="3395">
          <cell r="F3395" t="str">
            <v>Actividades de agencias de noticias</v>
          </cell>
        </row>
        <row r="3396">
          <cell r="F3396" t="str">
            <v>Servicios de publicidad</v>
          </cell>
        </row>
        <row r="3397">
          <cell r="F3397" t="str">
            <v>Publicidad y Propaganda</v>
          </cell>
        </row>
        <row r="3398">
          <cell r="F3398" t="str">
            <v>IMPRESOS,PUBLICAC,SUSCRIP Y AFILIAC</v>
          </cell>
        </row>
        <row r="3400">
          <cell r="F3400" t="str">
            <v>Actividades de fotografía</v>
          </cell>
        </row>
        <row r="3401">
          <cell r="F3401" t="str">
            <v xml:space="preserve">Edición de libros, folletos, partituras </v>
          </cell>
        </row>
        <row r="3402">
          <cell r="F3402" t="str">
            <v>Edición de materiales grabados</v>
          </cell>
        </row>
        <row r="3403">
          <cell r="F3403" t="str">
            <v xml:space="preserve">Edición de periódicos, revistas y </v>
          </cell>
        </row>
        <row r="3404">
          <cell r="F3404" t="str">
            <v>Otros trabajos de edición</v>
          </cell>
        </row>
        <row r="3405">
          <cell r="F3405" t="str">
            <v xml:space="preserve">Reproducción de materiales </v>
          </cell>
        </row>
        <row r="3406">
          <cell r="F3406" t="str">
            <v xml:space="preserve">Servicio de digitacion, diagramacion </v>
          </cell>
        </row>
        <row r="3407">
          <cell r="F3407" t="str">
            <v>Servicios de impresión</v>
          </cell>
        </row>
        <row r="3408">
          <cell r="F3408" t="str">
            <v>Impresos,Publicaciones,Suscripcion</v>
          </cell>
        </row>
        <row r="3409">
          <cell r="F3409" t="str">
            <v>FOTOCOPIAS</v>
          </cell>
        </row>
        <row r="3411">
          <cell r="F3411" t="str">
            <v xml:space="preserve">Servicio de fotocopia, anillado y </v>
          </cell>
        </row>
        <row r="3412">
          <cell r="F3412" t="str">
            <v>Fotocopias</v>
          </cell>
        </row>
        <row r="3413">
          <cell r="F3413" t="str">
            <v>COMUNICACIONES Y TRANSPORTES</v>
          </cell>
        </row>
        <row r="3415">
          <cell r="F3415" t="str">
            <v>Actividades de correo</v>
          </cell>
        </row>
        <row r="3416">
          <cell r="F3416" t="str">
            <v xml:space="preserve">Actividades de correo distintas de </v>
          </cell>
        </row>
        <row r="3417">
          <cell r="F3417" t="str">
            <v xml:space="preserve">Otros tipos de transporte regular de </v>
          </cell>
        </row>
        <row r="3418">
          <cell r="F3418" t="str">
            <v>Comunicaciones y Transportes</v>
          </cell>
        </row>
        <row r="3419">
          <cell r="F3419" t="str">
            <v>SEGUROS GENERALES</v>
          </cell>
        </row>
        <row r="3421">
          <cell r="F3421" t="str">
            <v xml:space="preserve">Servicios de asesoria en planes de </v>
          </cell>
        </row>
        <row r="3422">
          <cell r="F3422" t="str">
            <v>Seguros Generales</v>
          </cell>
        </row>
        <row r="3423">
          <cell r="F3423" t="str">
            <v>IMPREVISTOS</v>
          </cell>
        </row>
        <row r="3425">
          <cell r="F3425" t="str">
            <v>Imprevistos</v>
          </cell>
        </row>
        <row r="3426">
          <cell r="F3426" t="str">
            <v>COMBUSTIBLES Y LUBRICANTES</v>
          </cell>
        </row>
        <row r="3428">
          <cell r="F3428" t="str">
            <v>Combustibles y Lubricantes</v>
          </cell>
        </row>
        <row r="3429">
          <cell r="F3429" t="str">
            <v>GASTOS LEGALES</v>
          </cell>
        </row>
        <row r="3431">
          <cell r="F3431" t="str">
            <v>Gastos Legales</v>
          </cell>
        </row>
        <row r="3432">
          <cell r="F3432" t="str">
            <v xml:space="preserve"> HONORARIOS</v>
          </cell>
        </row>
        <row r="3434">
          <cell r="F3434" t="str">
            <v>Comisiones</v>
          </cell>
        </row>
        <row r="3435">
          <cell r="F3435" t="str">
            <v>Honorarios</v>
          </cell>
        </row>
        <row r="3436">
          <cell r="F3436" t="str">
            <v xml:space="preserve">Actividades de administración </v>
          </cell>
        </row>
        <row r="3437">
          <cell r="F3437" t="str">
            <v xml:space="preserve">Actividades de asesoramiento </v>
          </cell>
        </row>
        <row r="3438">
          <cell r="F3438" t="str">
            <v xml:space="preserve">Actividades de consultoria de </v>
          </cell>
        </row>
        <row r="3439">
          <cell r="F3439" t="str">
            <v xml:space="preserve">Actividades de contabilidad, </v>
          </cell>
        </row>
        <row r="3440">
          <cell r="F3440" t="str">
            <v xml:space="preserve">Actividades de organizaciones </v>
          </cell>
        </row>
        <row r="3441">
          <cell r="F3441" t="str">
            <v>Actividades de otras asociaciones</v>
          </cell>
        </row>
        <row r="3442">
          <cell r="F3442" t="str">
            <v xml:space="preserve">Actividades inmobiliarias realizadas </v>
          </cell>
        </row>
        <row r="3443">
          <cell r="F3443" t="str">
            <v>Actividades jurídicas</v>
          </cell>
        </row>
        <row r="3444">
          <cell r="F3444" t="str">
            <v xml:space="preserve">Actividades relacionadas con clima </v>
          </cell>
        </row>
        <row r="3445">
          <cell r="F3445" t="str">
            <v xml:space="preserve">Consultores en informática y </v>
          </cell>
        </row>
        <row r="3446">
          <cell r="F3446" t="str">
            <v xml:space="preserve">Consultorias sobre gestión de la </v>
          </cell>
        </row>
        <row r="3447">
          <cell r="F3447" t="str">
            <v>Ensayos y análisis técnicos</v>
          </cell>
        </row>
        <row r="3448">
          <cell r="F3448" t="str">
            <v>Servicio calificacion de respuestas</v>
          </cell>
        </row>
        <row r="3449">
          <cell r="F3449" t="str">
            <v>Servicio construcción preguntas</v>
          </cell>
        </row>
        <row r="3450">
          <cell r="F3450" t="str">
            <v>Servicio de auditoria</v>
          </cell>
        </row>
        <row r="3451">
          <cell r="F3451" t="str">
            <v xml:space="preserve">Servicio de codificacion de </v>
          </cell>
        </row>
        <row r="3452">
          <cell r="F3452" t="str">
            <v xml:space="preserve">Servicio de revisión de estilo de </v>
          </cell>
        </row>
        <row r="3453">
          <cell r="F3453" t="str">
            <v>Servicio de revisión de pruebas</v>
          </cell>
        </row>
        <row r="3454">
          <cell r="F3454" t="str">
            <v>Servicio de traduccion</v>
          </cell>
        </row>
        <row r="3455">
          <cell r="F3455" t="str">
            <v xml:space="preserve">Servicios de Avalúo de bienes </v>
          </cell>
        </row>
        <row r="3456">
          <cell r="F3456" t="str">
            <v>Servicios de bibliotecas y archivos</v>
          </cell>
        </row>
        <row r="3457">
          <cell r="F3457" t="str">
            <v xml:space="preserve">Servicios de contabilidad, teneduría </v>
          </cell>
        </row>
        <row r="3458">
          <cell r="F3458" t="str">
            <v xml:space="preserve">Servicios de Investigación de </v>
          </cell>
        </row>
        <row r="3459">
          <cell r="F3459" t="str">
            <v xml:space="preserve">Regulación de las actividades de </v>
          </cell>
        </row>
        <row r="3460">
          <cell r="F3460" t="str">
            <v>VIGILANCIA Y SEGURIDAD</v>
          </cell>
        </row>
        <row r="3462">
          <cell r="F3462" t="str">
            <v>Vigilancia y seguridad</v>
          </cell>
        </row>
        <row r="3463">
          <cell r="F3463" t="str">
            <v xml:space="preserve">Servicios de Vigilancia y seguridad </v>
          </cell>
        </row>
        <row r="3464">
          <cell r="F3464" t="str">
            <v>Vigilancia Y Seguridad</v>
          </cell>
        </row>
        <row r="3465">
          <cell r="F3465" t="str">
            <v>SERVICIO DE ASEO,CAFETERIA Y RESTAURANTE</v>
          </cell>
        </row>
        <row r="3467">
          <cell r="F3467" t="str">
            <v>Restaurantes, bares y cantinas</v>
          </cell>
        </row>
        <row r="3468">
          <cell r="F3468" t="str">
            <v>Actividades de aseo y cafeteria</v>
          </cell>
        </row>
        <row r="3469">
          <cell r="F3469" t="str">
            <v xml:space="preserve">Servicio De Aseo, Cafeteria Y </v>
          </cell>
        </row>
        <row r="3470">
          <cell r="F3470" t="str">
            <v>SERVICIOS TECNICOS</v>
          </cell>
        </row>
        <row r="3472">
          <cell r="F3472" t="str">
            <v>Servicios</v>
          </cell>
        </row>
        <row r="3473">
          <cell r="F3473" t="str">
            <v>ORGANIZACION Y EVENTOS</v>
          </cell>
        </row>
        <row r="3475">
          <cell r="F3475" t="str">
            <v>ORGANIZACION DE EVENTOS</v>
          </cell>
        </row>
        <row r="3476">
          <cell r="F3476" t="str">
            <v xml:space="preserve">Actividades de logistica diferentes a </v>
          </cell>
        </row>
        <row r="3477">
          <cell r="F3477" t="str">
            <v>BONIFICACION DE SERVICIOS</v>
          </cell>
        </row>
        <row r="3479">
          <cell r="F3479" t="str">
            <v>Servicio consolidacion informacion</v>
          </cell>
        </row>
        <row r="3480">
          <cell r="F3480" t="str">
            <v>SEGURIDAD INDUSTRIAL</v>
          </cell>
        </row>
        <row r="3482">
          <cell r="F3482" t="str">
            <v>SEGURIDAD INDUSTRIAL</v>
          </cell>
        </row>
        <row r="3483">
          <cell r="F3483" t="str">
            <v>Señaletica</v>
          </cell>
        </row>
        <row r="3484">
          <cell r="F3484" t="str">
            <v>CONTRATOS DE APRENDIZAJE</v>
          </cell>
        </row>
        <row r="3486">
          <cell r="F3486" t="str">
            <v>CONTRATOS DE APRENDIZAJE</v>
          </cell>
        </row>
        <row r="3487">
          <cell r="F3487" t="str">
            <v xml:space="preserve">Servicios de pasantias y/o practicas </v>
          </cell>
        </row>
        <row r="3488">
          <cell r="F3488" t="str">
            <v>PASAJES AEROLINEAS</v>
          </cell>
        </row>
        <row r="3490">
          <cell r="F3490" t="str">
            <v>Pasajes Aerolineas</v>
          </cell>
        </row>
        <row r="3491">
          <cell r="F3491" t="str">
            <v>GASTOS PASAJES TASAS Y SOBRETASAS</v>
          </cell>
        </row>
        <row r="3493">
          <cell r="F3493" t="str">
            <v>Gastos Pasajes Tasas Y Sobretasas</v>
          </cell>
        </row>
        <row r="3494">
          <cell r="F3494" t="str">
            <v>PASAJES TERRITORIOS NACIONALES</v>
          </cell>
        </row>
        <row r="3496">
          <cell r="F3496" t="str">
            <v>Pasajes Territorios Nacionales</v>
          </cell>
        </row>
        <row r="3497">
          <cell r="F3497" t="str">
            <v>GASTOS PASAJES TARIFA ADMON</v>
          </cell>
        </row>
        <row r="3499">
          <cell r="F3499" t="str">
            <v>Gastos PasajesTarifa Admon</v>
          </cell>
        </row>
        <row r="3500">
          <cell r="F3500" t="str">
            <v>GTOS PASAJES SATENA TARI NETA Y COMBUSTI</v>
          </cell>
        </row>
        <row r="3502">
          <cell r="F3502" t="str">
            <v xml:space="preserve">Gastos Pasajes Satena Tarifa Neta </v>
          </cell>
        </row>
        <row r="3503">
          <cell r="F3503" t="str">
            <v>C-ELEMENTOS DE ESCRITORIO Y OFICINA</v>
          </cell>
        </row>
        <row r="3505">
          <cell r="F3505" t="str">
            <v>CONSUMO CON CONTROL</v>
          </cell>
        </row>
        <row r="3506">
          <cell r="F3506" t="str">
            <v xml:space="preserve">ELEMENTOS DE ESCRITORIO Y </v>
          </cell>
        </row>
        <row r="3507">
          <cell r="F3507" t="str">
            <v xml:space="preserve">ELEMENTOS BÁSICOS DE </v>
          </cell>
        </row>
        <row r="3508">
          <cell r="F3508" t="str">
            <v>Cosedora Electrica</v>
          </cell>
        </row>
        <row r="3509">
          <cell r="F3509" t="str">
            <v>Cosedora Manual</v>
          </cell>
        </row>
        <row r="3510">
          <cell r="F3510" t="str">
            <v>Perforadora</v>
          </cell>
        </row>
        <row r="3511">
          <cell r="F3511" t="str">
            <v>Sacagancho</v>
          </cell>
        </row>
        <row r="3512">
          <cell r="F3512" t="str">
            <v>Tajalapiz Electrico</v>
          </cell>
        </row>
        <row r="3513">
          <cell r="F3513" t="str">
            <v>Cenicero</v>
          </cell>
        </row>
        <row r="3514">
          <cell r="F3514" t="str">
            <v>Tajalapiz Manual</v>
          </cell>
        </row>
        <row r="3515">
          <cell r="F3515" t="str">
            <v>Porta Papel</v>
          </cell>
        </row>
        <row r="3516">
          <cell r="F3516" t="str">
            <v>Porta Diskette</v>
          </cell>
        </row>
        <row r="3517">
          <cell r="F3517" t="str">
            <v>ELEMENTOS ERGONÓMICOS</v>
          </cell>
        </row>
        <row r="3518">
          <cell r="F3518" t="str">
            <v>Gel Teclado</v>
          </cell>
        </row>
        <row r="3519">
          <cell r="F3519" t="str">
            <v>Apoya Pie</v>
          </cell>
        </row>
        <row r="3520">
          <cell r="F3520" t="str">
            <v>Soporte Para Portatil</v>
          </cell>
        </row>
        <row r="3521">
          <cell r="F3521" t="str">
            <v>Soporte Para Monitor</v>
          </cell>
        </row>
        <row r="3522">
          <cell r="F3522" t="str">
            <v>Soporte Documentos</v>
          </cell>
        </row>
        <row r="3523">
          <cell r="F3523" t="str">
            <v>C-BIENES DE CULTO</v>
          </cell>
        </row>
        <row r="3525">
          <cell r="F3525" t="str">
            <v xml:space="preserve">ELEMENTOS DE ARTE Y </v>
          </cell>
        </row>
        <row r="3526">
          <cell r="F3526" t="str">
            <v>ELEMENTOS DE CULTO</v>
          </cell>
        </row>
        <row r="3527">
          <cell r="F3527" t="str">
            <v>Crucifijo</v>
          </cell>
        </row>
        <row r="3528">
          <cell r="F3528" t="str">
            <v>ELEMENTOS DE ASEO Y CAFETERIA</v>
          </cell>
        </row>
        <row r="3530">
          <cell r="F3530" t="str">
            <v xml:space="preserve">ELEMENTOS DE ASEO Y </v>
          </cell>
        </row>
        <row r="3531">
          <cell r="F3531" t="str">
            <v xml:space="preserve">ELEMENTOS DE COMEDOR Y </v>
          </cell>
        </row>
        <row r="3532">
          <cell r="F3532" t="str">
            <v>ELEMENTOS DE HIGIENE Y ASEO</v>
          </cell>
        </row>
        <row r="3533">
          <cell r="F3533" t="str">
            <v>Caneca</v>
          </cell>
        </row>
        <row r="3535">
          <cell r="F3535" t="str">
            <v>Actividades de aseo y cafeteria</v>
          </cell>
        </row>
        <row r="3536">
          <cell r="F3536" t="str">
            <v>Restaurantes, bares y cantinas</v>
          </cell>
        </row>
        <row r="3537">
          <cell r="F3537" t="str">
            <v>Servicios de Aseo</v>
          </cell>
        </row>
        <row r="3538">
          <cell r="F3538" t="str">
            <v>C-ELEMENTOS ESPECIALES DISCAPACITADOS</v>
          </cell>
        </row>
        <row r="3540">
          <cell r="F3540" t="str">
            <v xml:space="preserve">ELEMENTOS ESPECIALES PARA </v>
          </cell>
        </row>
        <row r="3541">
          <cell r="F3541" t="str">
            <v>C-ELEMENTOS MUSICALES</v>
          </cell>
        </row>
        <row r="3543">
          <cell r="F3543" t="str">
            <v>ELEMENTOS MUSICALES</v>
          </cell>
        </row>
        <row r="3544">
          <cell r="F3544" t="str">
            <v>Bandola</v>
          </cell>
        </row>
        <row r="3545">
          <cell r="F3545" t="str">
            <v>Caja</v>
          </cell>
        </row>
        <row r="3546">
          <cell r="F3546" t="str">
            <v>Cuatro</v>
          </cell>
        </row>
        <row r="3547">
          <cell r="F3547" t="str">
            <v>Guacaharaca</v>
          </cell>
        </row>
        <row r="3548">
          <cell r="F3548" t="str">
            <v>Guitarra</v>
          </cell>
        </row>
        <row r="3549">
          <cell r="F3549" t="str">
            <v>Organeta Yamaha</v>
          </cell>
        </row>
        <row r="3550">
          <cell r="F3550" t="str">
            <v>Rasca</v>
          </cell>
        </row>
        <row r="3551">
          <cell r="F3551" t="str">
            <v>Tambor</v>
          </cell>
        </row>
        <row r="3552">
          <cell r="F3552" t="str">
            <v>Tiple</v>
          </cell>
        </row>
        <row r="3553">
          <cell r="F3553" t="str">
            <v>C-OTROS BIENES DE ARTE Y CULTURA</v>
          </cell>
        </row>
        <row r="3555">
          <cell r="F3555" t="str">
            <v>LIBROS Y PUBLICACIONES</v>
          </cell>
        </row>
        <row r="3556">
          <cell r="F3556" t="str">
            <v>Texto De Bioquimica</v>
          </cell>
        </row>
        <row r="3557">
          <cell r="F3557" t="str">
            <v>Publicación De Codigo</v>
          </cell>
        </row>
        <row r="3558">
          <cell r="F3558" t="str">
            <v>Diccionario</v>
          </cell>
        </row>
        <row r="3559">
          <cell r="F3559" t="str">
            <v>Directorio</v>
          </cell>
        </row>
        <row r="3560">
          <cell r="F3560" t="str">
            <v>Literatura</v>
          </cell>
        </row>
        <row r="3561">
          <cell r="F3561" t="str">
            <v>Publicaciones Cientificas</v>
          </cell>
        </row>
        <row r="3562">
          <cell r="F3562" t="str">
            <v>Zoologia</v>
          </cell>
        </row>
        <row r="3563">
          <cell r="F3563" t="str">
            <v>Informatica</v>
          </cell>
        </row>
        <row r="3564">
          <cell r="F3564" t="str">
            <v>Bibliotecologia Y Archivo</v>
          </cell>
        </row>
        <row r="3565">
          <cell r="F3565" t="str">
            <v>Biología</v>
          </cell>
        </row>
        <row r="3566">
          <cell r="F3566" t="str">
            <v xml:space="preserve">OTROS ELEMENTOS DE ARTE Y </v>
          </cell>
        </row>
        <row r="3567">
          <cell r="F3567" t="str">
            <v>C-REPUESTOS, ACCESORIOS Y SIMILARES</v>
          </cell>
        </row>
        <row r="3569">
          <cell r="F3569" t="str">
            <v xml:space="preserve">REPUESTOS, ACCESORIOS Y </v>
          </cell>
        </row>
        <row r="3570">
          <cell r="F3570" t="str">
            <v xml:space="preserve">REPUESTOS PARA </v>
          </cell>
        </row>
        <row r="3571">
          <cell r="F3571" t="str">
            <v>Memoria Ddr</v>
          </cell>
        </row>
        <row r="3572">
          <cell r="F3572" t="str">
            <v>Memorias Usb</v>
          </cell>
        </row>
        <row r="3573">
          <cell r="F3573" t="str">
            <v>Tarjeta</v>
          </cell>
        </row>
        <row r="3574">
          <cell r="F3574" t="str">
            <v>Disco Duro</v>
          </cell>
        </row>
        <row r="3575">
          <cell r="F3575" t="str">
            <v>Fuente De Poder</v>
          </cell>
        </row>
        <row r="3576">
          <cell r="F3576" t="str">
            <v>Herramientas</v>
          </cell>
        </row>
        <row r="3577">
          <cell r="F3577" t="str">
            <v xml:space="preserve">REPUESTOS PARA MAQUINARIA </v>
          </cell>
        </row>
        <row r="3578">
          <cell r="F3578" t="str">
            <v xml:space="preserve">ACCESORIOS PARA </v>
          </cell>
        </row>
        <row r="3579">
          <cell r="F3579" t="str">
            <v>Parlante</v>
          </cell>
        </row>
        <row r="3580">
          <cell r="F3580" t="str">
            <v>Adaptadore De Corriente</v>
          </cell>
        </row>
        <row r="3581">
          <cell r="F3581" t="str">
            <v>Multitoma</v>
          </cell>
        </row>
        <row r="3582">
          <cell r="F3582" t="str">
            <v>Mouse</v>
          </cell>
        </row>
        <row r="3583">
          <cell r="F3583" t="str">
            <v>Teclado</v>
          </cell>
        </row>
        <row r="3584">
          <cell r="F3584" t="str">
            <v>Unidad Lectora De Disco Óptico</v>
          </cell>
        </row>
        <row r="3585">
          <cell r="F3585" t="str">
            <v xml:space="preserve">ACCESORIO PARA MAQUINARIA </v>
          </cell>
        </row>
        <row r="3586">
          <cell r="F3586" t="str">
            <v>HERRAMIENTAS Y AFINES</v>
          </cell>
        </row>
        <row r="3587">
          <cell r="F3587" t="str">
            <v>Barra</v>
          </cell>
        </row>
        <row r="3588">
          <cell r="F3588" t="str">
            <v>Raches</v>
          </cell>
        </row>
        <row r="3589">
          <cell r="F3589" t="str">
            <v>Calibrador</v>
          </cell>
        </row>
        <row r="3590">
          <cell r="F3590" t="str">
            <v>Escuadra</v>
          </cell>
        </row>
        <row r="3591">
          <cell r="F3591" t="str">
            <v>Formon</v>
          </cell>
        </row>
        <row r="3592">
          <cell r="F3592" t="str">
            <v>Hombresolo</v>
          </cell>
        </row>
        <row r="3593">
          <cell r="F3593" t="str">
            <v>Llave</v>
          </cell>
        </row>
        <row r="3594">
          <cell r="F3594" t="str">
            <v>Marcadores De Golpe</v>
          </cell>
        </row>
        <row r="3595">
          <cell r="F3595" t="str">
            <v>Lima</v>
          </cell>
        </row>
        <row r="3596">
          <cell r="F3596" t="str">
            <v>Llana</v>
          </cell>
        </row>
        <row r="3597">
          <cell r="F3597" t="str">
            <v>Martillo</v>
          </cell>
        </row>
        <row r="3598">
          <cell r="F3598" t="str">
            <v>Flexometro</v>
          </cell>
        </row>
        <row r="3599">
          <cell r="F3599" t="str">
            <v>Palustre</v>
          </cell>
        </row>
        <row r="3600">
          <cell r="F3600" t="str">
            <v>Pelacable</v>
          </cell>
        </row>
        <row r="3601">
          <cell r="F3601" t="str">
            <v>Pica</v>
          </cell>
        </row>
        <row r="3602">
          <cell r="F3602" t="str">
            <v>Pistola Para Silicona</v>
          </cell>
        </row>
        <row r="3603">
          <cell r="F3603" t="str">
            <v>Ponchadora De Plua</v>
          </cell>
        </row>
        <row r="3604">
          <cell r="F3604" t="str">
            <v>Serrucho</v>
          </cell>
        </row>
        <row r="3605">
          <cell r="F3605" t="str">
            <v>Tijera Para Metal</v>
          </cell>
        </row>
        <row r="3606">
          <cell r="F3606" t="str">
            <v>Cofre</v>
          </cell>
        </row>
        <row r="3607">
          <cell r="F3607" t="str">
            <v>Carro Para Zuncho</v>
          </cell>
        </row>
        <row r="3608">
          <cell r="F3608" t="str">
            <v>C-SOFTWARE</v>
          </cell>
        </row>
        <row r="3610">
          <cell r="F3610" t="str">
            <v>INTANGIBLES</v>
          </cell>
        </row>
        <row r="3611">
          <cell r="F3611" t="str">
            <v>LICENCIAS</v>
          </cell>
        </row>
        <row r="3612">
          <cell r="F3612" t="str">
            <v>Licencia</v>
          </cell>
        </row>
        <row r="3613">
          <cell r="F3613" t="str">
            <v>SOFTWARE</v>
          </cell>
        </row>
        <row r="3614">
          <cell r="F3614" t="str">
            <v>Software</v>
          </cell>
        </row>
        <row r="3615">
          <cell r="F3615" t="str">
            <v>C-STANDS Y EXHIBIDORES</v>
          </cell>
        </row>
        <row r="3617">
          <cell r="F3617" t="str">
            <v>PUBLICIDAD EXTERIOR</v>
          </cell>
        </row>
        <row r="3618">
          <cell r="F3618" t="str">
            <v>AVISOS DE FACHADA</v>
          </cell>
        </row>
        <row r="3619">
          <cell r="F3619" t="str">
            <v>Aviso</v>
          </cell>
        </row>
        <row r="3620">
          <cell r="F3620" t="str">
            <v>PUBLICIDAD INTERIOR</v>
          </cell>
        </row>
        <row r="3621">
          <cell r="F3621" t="str">
            <v xml:space="preserve">CARTELERAS, PENDONES Y </v>
          </cell>
        </row>
        <row r="3622">
          <cell r="F3622" t="str">
            <v>Pendon</v>
          </cell>
        </row>
        <row r="3623">
          <cell r="F3623" t="str">
            <v>Pancarta</v>
          </cell>
        </row>
        <row r="3624">
          <cell r="F3624" t="str">
            <v>Telon</v>
          </cell>
        </row>
        <row r="3625">
          <cell r="F3625" t="str">
            <v>C-ELEMENTOS Y DOTACIONES A TRABAJADORES</v>
          </cell>
        </row>
        <row r="3627">
          <cell r="F3627" t="str">
            <v xml:space="preserve">ELEMENTOS MÉDICOS Y </v>
          </cell>
        </row>
        <row r="3628">
          <cell r="F3628" t="str">
            <v xml:space="preserve">ELEMENTOS PARA PRIMEROS </v>
          </cell>
        </row>
        <row r="3629">
          <cell r="F3629" t="str">
            <v>Chaleco</v>
          </cell>
        </row>
        <row r="3630">
          <cell r="F3630" t="str">
            <v>Casco</v>
          </cell>
        </row>
        <row r="3631">
          <cell r="F3631" t="str">
            <v>Guantes</v>
          </cell>
        </row>
        <row r="3632">
          <cell r="F3632" t="str">
            <v>Silvato</v>
          </cell>
        </row>
        <row r="3633">
          <cell r="F3633" t="str">
            <v>Linterna</v>
          </cell>
        </row>
        <row r="3634">
          <cell r="F3634" t="str">
            <v>Maletin</v>
          </cell>
        </row>
        <row r="3635">
          <cell r="F3635" t="str">
            <v>Manta</v>
          </cell>
        </row>
        <row r="3636">
          <cell r="F3636" t="str">
            <v>Botiquín</v>
          </cell>
        </row>
        <row r="3637">
          <cell r="F3637" t="str">
            <v>C-ELEMENTOS DE CULTURA, RECREACIÓN Y DEP</v>
          </cell>
        </row>
        <row r="3639">
          <cell r="F3639" t="str">
            <v xml:space="preserve">ELEMENTOS DE CULTURA, </v>
          </cell>
        </row>
        <row r="3640">
          <cell r="F3640" t="str">
            <v>CALZADO DEPORTIVO</v>
          </cell>
        </row>
        <row r="3641">
          <cell r="F3641" t="str">
            <v>Guayos</v>
          </cell>
        </row>
        <row r="3642">
          <cell r="F3642" t="str">
            <v xml:space="preserve">VESTUARIO CULTURAL Y </v>
          </cell>
        </row>
        <row r="3643">
          <cell r="F3643" t="str">
            <v>Camiseta</v>
          </cell>
        </row>
        <row r="3644">
          <cell r="F3644" t="str">
            <v>Sudadera</v>
          </cell>
        </row>
        <row r="3645">
          <cell r="F3645" t="str">
            <v>Toga</v>
          </cell>
        </row>
        <row r="3646">
          <cell r="F3646" t="str">
            <v>Uniforme</v>
          </cell>
        </row>
        <row r="3647">
          <cell r="F3647" t="str">
            <v>Vestido</v>
          </cell>
        </row>
        <row r="3648">
          <cell r="F3648" t="str">
            <v xml:space="preserve">ACCESORIOS CULTURALES Y </v>
          </cell>
        </row>
        <row r="3649">
          <cell r="F3649" t="str">
            <v>Gorra</v>
          </cell>
        </row>
        <row r="3650">
          <cell r="F3650" t="str">
            <v>Canillera</v>
          </cell>
        </row>
        <row r="3651">
          <cell r="F3651" t="str">
            <v>Clise</v>
          </cell>
        </row>
        <row r="3652">
          <cell r="F3652" t="str">
            <v>Guantes</v>
          </cell>
        </row>
        <row r="3653">
          <cell r="F3653" t="str">
            <v>Paraguas Doble Tela</v>
          </cell>
        </row>
        <row r="3654">
          <cell r="F3654" t="str">
            <v xml:space="preserve">IMPLEMENTOS DE RECREACIÓN </v>
          </cell>
        </row>
        <row r="3655">
          <cell r="F3655" t="str">
            <v>Balon</v>
          </cell>
        </row>
        <row r="3656">
          <cell r="F3656" t="str">
            <v>Parqués</v>
          </cell>
        </row>
        <row r="3657">
          <cell r="F3657" t="str">
            <v>Domino</v>
          </cell>
        </row>
        <row r="3658">
          <cell r="F3658" t="str">
            <v>Ajedrez</v>
          </cell>
        </row>
        <row r="3659">
          <cell r="F3659" t="str">
            <v>Malla</v>
          </cell>
        </row>
        <row r="3660">
          <cell r="F3660" t="str">
            <v>IMPLEMENTOS CULTURALES</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_2014"/>
      <sheetName val="ANEXO 1 (2)"/>
      <sheetName val="Anexo"/>
      <sheetName val="Hoja3"/>
      <sheetName val="Hoja1"/>
      <sheetName val="REQUERIMIENTO NORMAL CANAL"/>
      <sheetName val="Hoja4"/>
      <sheetName val="Logística_Analisis"/>
    </sheetNames>
    <sheetDataSet>
      <sheetData sheetId="0" refreshError="1"/>
      <sheetData sheetId="1" refreshError="1"/>
      <sheetData sheetId="2" refreshError="1"/>
      <sheetData sheetId="3" refreshError="1"/>
      <sheetData sheetId="4" refreshError="1"/>
      <sheetData sheetId="5">
        <row r="66">
          <cell r="A66">
            <v>1</v>
          </cell>
          <cell r="B66" t="str">
            <v>Unidad</v>
          </cell>
          <cell r="C66" t="str">
            <v>Computador Portátil
Procesador ibtel CORE 7 - 2.8 a 3.2 Ghz
RAM de 8
Disco duro de 560
Tarjeta internet Wifi</v>
          </cell>
          <cell r="D66">
            <v>214200</v>
          </cell>
        </row>
        <row r="67">
          <cell r="A67">
            <v>1</v>
          </cell>
          <cell r="B67" t="str">
            <v>Unidad</v>
          </cell>
          <cell r="C67" t="str">
            <v xml:space="preserve">Clicker </v>
          </cell>
          <cell r="D67">
            <v>119000</v>
          </cell>
        </row>
        <row r="68">
          <cell r="A68">
            <v>1</v>
          </cell>
          <cell r="B68" t="str">
            <v>Unidad</v>
          </cell>
          <cell r="C68" t="str">
            <v xml:space="preserve"> Impresora láser multifuncional (incluido toner)</v>
          </cell>
          <cell r="D68">
            <v>178500</v>
          </cell>
        </row>
        <row r="69">
          <cell r="A69">
            <v>1</v>
          </cell>
          <cell r="B69" t="str">
            <v>Unidad</v>
          </cell>
          <cell r="C69" t="str">
            <v xml:space="preserve"> Mouse Y Apuntador Láser  </v>
          </cell>
          <cell r="D69">
            <v>107100</v>
          </cell>
        </row>
        <row r="70">
          <cell r="A70">
            <v>1</v>
          </cell>
          <cell r="B70" t="str">
            <v>Unidad</v>
          </cell>
          <cell r="C70" t="str">
            <v xml:space="preserve"> Apuntador Básico  </v>
          </cell>
          <cell r="D70">
            <v>59500</v>
          </cell>
        </row>
        <row r="71">
          <cell r="A71">
            <v>1</v>
          </cell>
          <cell r="B71" t="str">
            <v>Unidad</v>
          </cell>
          <cell r="C71" t="str">
            <v xml:space="preserve"> Video Beam de mínimo 3.000 Lumens</v>
          </cell>
          <cell r="D71">
            <v>297500</v>
          </cell>
        </row>
        <row r="72">
          <cell r="A72">
            <v>1</v>
          </cell>
          <cell r="B72" t="str">
            <v>Unidad</v>
          </cell>
          <cell r="C72" t="str">
            <v xml:space="preserve"> Video Beam de mínimo 6.000 Lumens</v>
          </cell>
          <cell r="D72">
            <v>416500</v>
          </cell>
        </row>
        <row r="73">
          <cell r="A73">
            <v>1</v>
          </cell>
          <cell r="B73" t="str">
            <v>Unidad</v>
          </cell>
          <cell r="C73" t="str">
            <v xml:space="preserve"> Video Beam de mínimo 12.000 Lumens</v>
          </cell>
          <cell r="D73">
            <v>773500</v>
          </cell>
        </row>
        <row r="74">
          <cell r="A74">
            <v>1</v>
          </cell>
          <cell r="B74" t="str">
            <v>Modulo</v>
          </cell>
          <cell r="C74" t="str">
            <v>Pantalla De Proyección</v>
          </cell>
          <cell r="D74">
            <v>238000</v>
          </cell>
        </row>
      </sheetData>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V64"/>
  <sheetViews>
    <sheetView zoomScale="70" zoomScaleNormal="70" workbookViewId="0">
      <pane ySplit="9" topLeftCell="A49" activePane="bottomLeft" state="frozen"/>
      <selection pane="bottomLeft" activeCell="S7" sqref="S7:S9"/>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425" t="s">
        <v>0</v>
      </c>
      <c r="B4" s="425"/>
      <c r="C4" s="425"/>
      <c r="D4" s="425"/>
      <c r="E4" s="425"/>
      <c r="F4" s="425"/>
      <c r="G4" s="425"/>
      <c r="H4" s="425"/>
      <c r="I4" s="425"/>
      <c r="J4" s="425"/>
      <c r="K4" s="425"/>
      <c r="L4" s="425"/>
      <c r="M4" s="425"/>
      <c r="N4" s="425"/>
      <c r="O4" s="425"/>
      <c r="P4" s="425"/>
      <c r="Q4" s="425"/>
      <c r="R4" s="425"/>
      <c r="S4" s="425"/>
      <c r="T4" s="425"/>
      <c r="U4" s="425"/>
      <c r="V4" s="425"/>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438" t="s">
        <v>1</v>
      </c>
      <c r="H7" s="439"/>
      <c r="I7" s="439"/>
      <c r="J7" s="440"/>
      <c r="K7" s="441" t="s">
        <v>2</v>
      </c>
      <c r="L7" s="442"/>
      <c r="M7" s="442"/>
      <c r="N7" s="443"/>
      <c r="O7" s="415" t="s">
        <v>3</v>
      </c>
      <c r="P7" s="416"/>
      <c r="Q7" s="416"/>
      <c r="R7" s="416"/>
      <c r="S7" s="397" t="s">
        <v>4</v>
      </c>
      <c r="T7" s="397" t="s">
        <v>5</v>
      </c>
      <c r="U7" s="405" t="s">
        <v>6</v>
      </c>
      <c r="V7" s="397" t="s">
        <v>7</v>
      </c>
    </row>
    <row r="8" spans="1:22" s="5" customFormat="1" ht="15" customHeight="1">
      <c r="A8" s="347" t="s">
        <v>8</v>
      </c>
      <c r="B8" s="347" t="s">
        <v>9</v>
      </c>
      <c r="C8" s="347" t="s">
        <v>10</v>
      </c>
      <c r="D8" s="347" t="s">
        <v>11</v>
      </c>
      <c r="E8" s="347" t="s">
        <v>12</v>
      </c>
      <c r="F8" s="349" t="s">
        <v>13</v>
      </c>
      <c r="G8" s="433" t="s">
        <v>14</v>
      </c>
      <c r="H8" s="431" t="s">
        <v>15</v>
      </c>
      <c r="I8" s="393" t="s">
        <v>16</v>
      </c>
      <c r="J8" s="429" t="s">
        <v>17</v>
      </c>
      <c r="K8" s="395" t="s">
        <v>14</v>
      </c>
      <c r="L8" s="391" t="s">
        <v>15</v>
      </c>
      <c r="M8" s="422" t="s">
        <v>16</v>
      </c>
      <c r="N8" s="423" t="s">
        <v>17</v>
      </c>
      <c r="O8" s="435" t="s">
        <v>14</v>
      </c>
      <c r="P8" s="413" t="s">
        <v>15</v>
      </c>
      <c r="Q8" s="437" t="s">
        <v>16</v>
      </c>
      <c r="R8" s="411" t="s">
        <v>17</v>
      </c>
      <c r="S8" s="398"/>
      <c r="T8" s="398"/>
      <c r="U8" s="406"/>
      <c r="V8" s="398"/>
    </row>
    <row r="9" spans="1:22" s="5" customFormat="1" ht="48" customHeight="1" thickBot="1">
      <c r="A9" s="348"/>
      <c r="B9" s="348"/>
      <c r="C9" s="348"/>
      <c r="D9" s="348"/>
      <c r="E9" s="348"/>
      <c r="F9" s="350"/>
      <c r="G9" s="434"/>
      <c r="H9" s="432"/>
      <c r="I9" s="394"/>
      <c r="J9" s="430"/>
      <c r="K9" s="396"/>
      <c r="L9" s="392"/>
      <c r="M9" s="422"/>
      <c r="N9" s="424"/>
      <c r="O9" s="436"/>
      <c r="P9" s="414"/>
      <c r="Q9" s="437"/>
      <c r="R9" s="412"/>
      <c r="S9" s="399"/>
      <c r="T9" s="399"/>
      <c r="U9" s="407"/>
      <c r="V9" s="399"/>
    </row>
    <row r="10" spans="1:22" ht="45">
      <c r="A10" s="382">
        <v>1</v>
      </c>
      <c r="B10" s="354"/>
      <c r="C10" s="354" t="s">
        <v>18</v>
      </c>
      <c r="D10" s="23" t="s">
        <v>19</v>
      </c>
      <c r="E10" s="24">
        <v>1</v>
      </c>
      <c r="F10" s="46">
        <v>1</v>
      </c>
      <c r="G10" s="52">
        <v>5415022.820453315</v>
      </c>
      <c r="H10" s="42">
        <f>+G10*16%</f>
        <v>866403.65127253043</v>
      </c>
      <c r="I10" s="42">
        <f>+H10+G10</f>
        <v>6281426.4717258457</v>
      </c>
      <c r="J10" s="59">
        <f>+I10*F10*E10</f>
        <v>6281426.4717258457</v>
      </c>
      <c r="K10" s="52">
        <v>660000</v>
      </c>
      <c r="L10" s="26">
        <f>+K10*16%</f>
        <v>105600</v>
      </c>
      <c r="M10" s="26">
        <f>+L10+K10</f>
        <v>765600</v>
      </c>
      <c r="N10" s="63">
        <f>+M10*E10*F10</f>
        <v>765600</v>
      </c>
      <c r="O10" s="52">
        <v>500000</v>
      </c>
      <c r="P10" s="26">
        <f>+O10*16%</f>
        <v>80000</v>
      </c>
      <c r="Q10" s="26">
        <f>+P10+O10</f>
        <v>580000</v>
      </c>
      <c r="R10" s="63">
        <f>+Q10*F10*E10</f>
        <v>580000</v>
      </c>
      <c r="S10" s="84">
        <f>AVERAGE(N10,R10)</f>
        <v>672800</v>
      </c>
      <c r="T10" s="400">
        <f>SUM(S10:S20)</f>
        <v>74511092</v>
      </c>
      <c r="U10" s="426">
        <v>1</v>
      </c>
      <c r="V10" s="400">
        <f>+U10*T10</f>
        <v>74511092</v>
      </c>
    </row>
    <row r="11" spans="1:22" ht="90" customHeight="1">
      <c r="A11" s="383"/>
      <c r="B11" s="355"/>
      <c r="C11" s="355"/>
      <c r="D11" s="27" t="s">
        <v>20</v>
      </c>
      <c r="E11" s="28">
        <v>5</v>
      </c>
      <c r="F11" s="47">
        <v>7</v>
      </c>
      <c r="G11" s="53">
        <v>1315076.9706815192</v>
      </c>
      <c r="H11" s="30">
        <f t="shared" ref="H11:H20" si="0">+G11*16%</f>
        <v>210412.31530904307</v>
      </c>
      <c r="I11" s="30">
        <f t="shared" ref="I11:I31" si="1">+H11+G11</f>
        <v>1525489.2859905623</v>
      </c>
      <c r="J11" s="60">
        <f t="shared" ref="J11:J31" si="2">+I11*F11*E11</f>
        <v>53392125.009669676</v>
      </c>
      <c r="K11" s="53">
        <v>350000</v>
      </c>
      <c r="L11" s="30">
        <f t="shared" ref="L11:L20" si="3">+K11*16%</f>
        <v>56000</v>
      </c>
      <c r="M11" s="30">
        <f t="shared" ref="M11:M31" si="4">+L11+K11</f>
        <v>406000</v>
      </c>
      <c r="N11" s="60">
        <f t="shared" ref="N11:N20" si="5">+M11*E11*F11</f>
        <v>14210000</v>
      </c>
      <c r="O11" s="53">
        <v>250000</v>
      </c>
      <c r="P11" s="30">
        <f t="shared" ref="P11:P20" si="6">+O11*16%</f>
        <v>40000</v>
      </c>
      <c r="Q11" s="30">
        <f t="shared" ref="Q11:Q31" si="7">+P11+O11</f>
        <v>290000</v>
      </c>
      <c r="R11" s="60">
        <f t="shared" ref="R11:R31" si="8">+Q11*F11*E11</f>
        <v>10150000</v>
      </c>
      <c r="S11" s="85">
        <f t="shared" ref="S11:S31" si="9">AVERAGE(N11,R11)</f>
        <v>12180000</v>
      </c>
      <c r="T11" s="401"/>
      <c r="U11" s="427"/>
      <c r="V11" s="401"/>
    </row>
    <row r="12" spans="1:22" ht="60">
      <c r="A12" s="383"/>
      <c r="B12" s="355"/>
      <c r="C12" s="355"/>
      <c r="D12" s="31" t="s">
        <v>21</v>
      </c>
      <c r="E12" s="29">
        <v>5</v>
      </c>
      <c r="F12" s="47">
        <v>6</v>
      </c>
      <c r="G12" s="53">
        <v>409994.58497717953</v>
      </c>
      <c r="H12" s="30">
        <f t="shared" si="0"/>
        <v>65599.133596348722</v>
      </c>
      <c r="I12" s="30">
        <f t="shared" si="1"/>
        <v>475593.71857352823</v>
      </c>
      <c r="J12" s="60">
        <f t="shared" si="2"/>
        <v>14267811.557205845</v>
      </c>
      <c r="K12" s="53">
        <v>230000</v>
      </c>
      <c r="L12" s="30">
        <f t="shared" si="3"/>
        <v>36800</v>
      </c>
      <c r="M12" s="30">
        <f t="shared" si="4"/>
        <v>266800</v>
      </c>
      <c r="N12" s="60">
        <f t="shared" si="5"/>
        <v>8004000</v>
      </c>
      <c r="O12" s="53">
        <v>220000</v>
      </c>
      <c r="P12" s="30">
        <f t="shared" si="6"/>
        <v>35200</v>
      </c>
      <c r="Q12" s="30">
        <f t="shared" si="7"/>
        <v>255200</v>
      </c>
      <c r="R12" s="60">
        <f t="shared" si="8"/>
        <v>7656000</v>
      </c>
      <c r="S12" s="85">
        <f t="shared" si="9"/>
        <v>7830000</v>
      </c>
      <c r="T12" s="401"/>
      <c r="U12" s="427"/>
      <c r="V12" s="401"/>
    </row>
    <row r="13" spans="1:22" ht="90">
      <c r="A13" s="383"/>
      <c r="B13" s="355"/>
      <c r="C13" s="355"/>
      <c r="D13" s="31" t="s">
        <v>22</v>
      </c>
      <c r="E13" s="29">
        <v>5</v>
      </c>
      <c r="F13" s="47">
        <v>7</v>
      </c>
      <c r="G13" s="53">
        <v>232072.40659085635</v>
      </c>
      <c r="H13" s="30">
        <f t="shared" si="0"/>
        <v>37131.585054537019</v>
      </c>
      <c r="I13" s="30">
        <f t="shared" si="1"/>
        <v>269203.99164539337</v>
      </c>
      <c r="J13" s="60">
        <f t="shared" si="2"/>
        <v>9422139.7075887676</v>
      </c>
      <c r="K13" s="53">
        <v>150000</v>
      </c>
      <c r="L13" s="30">
        <f t="shared" si="3"/>
        <v>24000</v>
      </c>
      <c r="M13" s="30">
        <f t="shared" si="4"/>
        <v>174000</v>
      </c>
      <c r="N13" s="60">
        <f t="shared" si="5"/>
        <v>6090000</v>
      </c>
      <c r="O13" s="53">
        <v>120000</v>
      </c>
      <c r="P13" s="30">
        <f t="shared" si="6"/>
        <v>19200</v>
      </c>
      <c r="Q13" s="30">
        <f t="shared" si="7"/>
        <v>139200</v>
      </c>
      <c r="R13" s="60">
        <f t="shared" si="8"/>
        <v>4872000</v>
      </c>
      <c r="S13" s="85">
        <f t="shared" si="9"/>
        <v>5481000</v>
      </c>
      <c r="T13" s="401"/>
      <c r="U13" s="427"/>
      <c r="V13" s="401"/>
    </row>
    <row r="14" spans="1:22" ht="75">
      <c r="A14" s="383"/>
      <c r="B14" s="355"/>
      <c r="C14" s="355"/>
      <c r="D14" s="32" t="s">
        <v>23</v>
      </c>
      <c r="E14" s="28">
        <v>5</v>
      </c>
      <c r="F14" s="47">
        <v>6</v>
      </c>
      <c r="G14" s="53">
        <v>123771.95018179006</v>
      </c>
      <c r="H14" s="30">
        <f t="shared" si="0"/>
        <v>19803.512029086411</v>
      </c>
      <c r="I14" s="30">
        <f t="shared" si="1"/>
        <v>143575.46221087646</v>
      </c>
      <c r="J14" s="60">
        <f t="shared" si="2"/>
        <v>4307263.8663262939</v>
      </c>
      <c r="K14" s="53">
        <v>80000</v>
      </c>
      <c r="L14" s="30">
        <f t="shared" si="3"/>
        <v>12800</v>
      </c>
      <c r="M14" s="30">
        <f t="shared" si="4"/>
        <v>92800</v>
      </c>
      <c r="N14" s="60">
        <f t="shared" si="5"/>
        <v>2784000</v>
      </c>
      <c r="O14" s="53">
        <v>40000</v>
      </c>
      <c r="P14" s="30">
        <f t="shared" si="6"/>
        <v>6400</v>
      </c>
      <c r="Q14" s="30">
        <f t="shared" si="7"/>
        <v>46400</v>
      </c>
      <c r="R14" s="60">
        <f t="shared" si="8"/>
        <v>1392000</v>
      </c>
      <c r="S14" s="85">
        <f t="shared" si="9"/>
        <v>2088000</v>
      </c>
      <c r="T14" s="401"/>
      <c r="U14" s="427"/>
      <c r="V14" s="401"/>
    </row>
    <row r="15" spans="1:22" ht="75">
      <c r="A15" s="383"/>
      <c r="B15" s="355"/>
      <c r="C15" s="355"/>
      <c r="D15" s="33" t="s">
        <v>24</v>
      </c>
      <c r="E15" s="28">
        <v>5</v>
      </c>
      <c r="F15" s="47">
        <v>200</v>
      </c>
      <c r="G15" s="53">
        <v>20112.941904540883</v>
      </c>
      <c r="H15" s="30">
        <f t="shared" si="0"/>
        <v>3218.0707047265414</v>
      </c>
      <c r="I15" s="30">
        <f t="shared" si="1"/>
        <v>23331.012609267425</v>
      </c>
      <c r="J15" s="60">
        <f t="shared" si="2"/>
        <v>23331012.609267425</v>
      </c>
      <c r="K15" s="53">
        <v>22000</v>
      </c>
      <c r="L15" s="30">
        <f t="shared" si="3"/>
        <v>3520</v>
      </c>
      <c r="M15" s="30">
        <f t="shared" si="4"/>
        <v>25520</v>
      </c>
      <c r="N15" s="60">
        <f t="shared" si="5"/>
        <v>25520000</v>
      </c>
      <c r="O15" s="53">
        <v>13500</v>
      </c>
      <c r="P15" s="30">
        <f t="shared" si="6"/>
        <v>2160</v>
      </c>
      <c r="Q15" s="30">
        <f t="shared" si="7"/>
        <v>15660</v>
      </c>
      <c r="R15" s="60">
        <f t="shared" si="8"/>
        <v>15660000</v>
      </c>
      <c r="S15" s="85">
        <f t="shared" si="9"/>
        <v>20590000</v>
      </c>
      <c r="T15" s="401"/>
      <c r="U15" s="427"/>
      <c r="V15" s="401"/>
    </row>
    <row r="16" spans="1:22" ht="150">
      <c r="A16" s="383"/>
      <c r="B16" s="355"/>
      <c r="C16" s="355"/>
      <c r="D16" s="27" t="s">
        <v>25</v>
      </c>
      <c r="E16" s="28">
        <v>5</v>
      </c>
      <c r="F16" s="47">
        <v>100</v>
      </c>
      <c r="G16" s="53">
        <v>92828.962636342549</v>
      </c>
      <c r="H16" s="30">
        <f t="shared" si="0"/>
        <v>14852.634021814809</v>
      </c>
      <c r="I16" s="30">
        <f t="shared" si="1"/>
        <v>107681.59665815736</v>
      </c>
      <c r="J16" s="60">
        <f t="shared" si="2"/>
        <v>53840798.329078674</v>
      </c>
      <c r="K16" s="53">
        <v>48000</v>
      </c>
      <c r="L16" s="30">
        <f t="shared" si="3"/>
        <v>7680</v>
      </c>
      <c r="M16" s="30">
        <f t="shared" si="4"/>
        <v>55680</v>
      </c>
      <c r="N16" s="60">
        <f t="shared" si="5"/>
        <v>27840000</v>
      </c>
      <c r="O16" s="53">
        <v>35000</v>
      </c>
      <c r="P16" s="30">
        <f t="shared" si="6"/>
        <v>5600</v>
      </c>
      <c r="Q16" s="30">
        <f t="shared" si="7"/>
        <v>40600</v>
      </c>
      <c r="R16" s="60">
        <f t="shared" si="8"/>
        <v>20300000</v>
      </c>
      <c r="S16" s="85">
        <f t="shared" si="9"/>
        <v>24070000</v>
      </c>
      <c r="T16" s="401"/>
      <c r="U16" s="427"/>
      <c r="V16" s="401"/>
    </row>
    <row r="17" spans="1:22" ht="30">
      <c r="A17" s="383"/>
      <c r="B17" s="355"/>
      <c r="C17" s="355"/>
      <c r="D17" s="34" t="s">
        <v>26</v>
      </c>
      <c r="E17" s="29">
        <v>1</v>
      </c>
      <c r="F17" s="47">
        <v>1</v>
      </c>
      <c r="G17" s="53">
        <v>541502.28204533155</v>
      </c>
      <c r="H17" s="30">
        <f t="shared" si="0"/>
        <v>86640.365127253055</v>
      </c>
      <c r="I17" s="30">
        <f t="shared" si="1"/>
        <v>628142.64717258466</v>
      </c>
      <c r="J17" s="60">
        <f t="shared" si="2"/>
        <v>628142.64717258466</v>
      </c>
      <c r="K17" s="53">
        <v>300000</v>
      </c>
      <c r="L17" s="30">
        <f t="shared" si="3"/>
        <v>48000</v>
      </c>
      <c r="M17" s="30">
        <f t="shared" si="4"/>
        <v>348000</v>
      </c>
      <c r="N17" s="60">
        <f t="shared" si="5"/>
        <v>348000</v>
      </c>
      <c r="O17" s="53">
        <v>230000</v>
      </c>
      <c r="P17" s="30">
        <f t="shared" si="6"/>
        <v>36800</v>
      </c>
      <c r="Q17" s="30">
        <f t="shared" si="7"/>
        <v>266800</v>
      </c>
      <c r="R17" s="60">
        <f t="shared" si="8"/>
        <v>266800</v>
      </c>
      <c r="S17" s="85">
        <f t="shared" si="9"/>
        <v>307400</v>
      </c>
      <c r="T17" s="401"/>
      <c r="U17" s="427"/>
      <c r="V17" s="401"/>
    </row>
    <row r="18" spans="1:22" ht="15" customHeight="1">
      <c r="A18" s="383"/>
      <c r="B18" s="355"/>
      <c r="C18" s="355"/>
      <c r="D18" s="32" t="s">
        <v>27</v>
      </c>
      <c r="E18" s="28">
        <v>1</v>
      </c>
      <c r="F18" s="47">
        <v>1</v>
      </c>
      <c r="G18" s="53">
        <v>116036.20329542817</v>
      </c>
      <c r="H18" s="30">
        <f t="shared" si="0"/>
        <v>18565.79252726851</v>
      </c>
      <c r="I18" s="30">
        <f t="shared" si="1"/>
        <v>134601.99582269668</v>
      </c>
      <c r="J18" s="60">
        <f t="shared" si="2"/>
        <v>134601.99582269668</v>
      </c>
      <c r="K18" s="53">
        <v>80000</v>
      </c>
      <c r="L18" s="30">
        <f t="shared" si="3"/>
        <v>12800</v>
      </c>
      <c r="M18" s="30">
        <f t="shared" si="4"/>
        <v>92800</v>
      </c>
      <c r="N18" s="60">
        <f t="shared" si="5"/>
        <v>92800</v>
      </c>
      <c r="O18" s="53">
        <v>70000</v>
      </c>
      <c r="P18" s="30">
        <f t="shared" si="6"/>
        <v>11200</v>
      </c>
      <c r="Q18" s="30">
        <f t="shared" si="7"/>
        <v>81200</v>
      </c>
      <c r="R18" s="60">
        <f t="shared" si="8"/>
        <v>81200</v>
      </c>
      <c r="S18" s="85">
        <f t="shared" si="9"/>
        <v>87000</v>
      </c>
      <c r="T18" s="401"/>
      <c r="U18" s="427"/>
      <c r="V18" s="401"/>
    </row>
    <row r="19" spans="1:22" ht="90">
      <c r="A19" s="383"/>
      <c r="B19" s="355"/>
      <c r="C19" s="355"/>
      <c r="D19" s="32" t="s">
        <v>28</v>
      </c>
      <c r="E19" s="28">
        <v>1</v>
      </c>
      <c r="F19" s="47">
        <v>100</v>
      </c>
      <c r="G19" s="53">
        <v>11603.620329542819</v>
      </c>
      <c r="H19" s="30">
        <f t="shared" si="0"/>
        <v>1856.5792527268511</v>
      </c>
      <c r="I19" s="30">
        <f t="shared" si="1"/>
        <v>13460.19958226967</v>
      </c>
      <c r="J19" s="60">
        <f t="shared" si="2"/>
        <v>1346019.9582269669</v>
      </c>
      <c r="K19" s="53">
        <v>4800</v>
      </c>
      <c r="L19" s="30">
        <f t="shared" si="3"/>
        <v>768</v>
      </c>
      <c r="M19" s="30">
        <f t="shared" si="4"/>
        <v>5568</v>
      </c>
      <c r="N19" s="60">
        <f t="shared" si="5"/>
        <v>556800</v>
      </c>
      <c r="O19" s="53">
        <v>4500</v>
      </c>
      <c r="P19" s="30">
        <f t="shared" si="6"/>
        <v>720</v>
      </c>
      <c r="Q19" s="30">
        <f t="shared" si="7"/>
        <v>5220</v>
      </c>
      <c r="R19" s="60">
        <f t="shared" si="8"/>
        <v>522000</v>
      </c>
      <c r="S19" s="85">
        <f t="shared" si="9"/>
        <v>539400</v>
      </c>
      <c r="T19" s="401"/>
      <c r="U19" s="427"/>
      <c r="V19" s="401"/>
    </row>
    <row r="20" spans="1:22" ht="90.75" thickBot="1">
      <c r="A20" s="384"/>
      <c r="B20" s="356"/>
      <c r="C20" s="356"/>
      <c r="D20" s="35" t="s">
        <v>29</v>
      </c>
      <c r="E20" s="36">
        <v>1</v>
      </c>
      <c r="F20" s="48">
        <v>1</v>
      </c>
      <c r="G20" s="54">
        <v>4641448.1318171266</v>
      </c>
      <c r="H20" s="44">
        <f t="shared" si="0"/>
        <v>742631.70109074027</v>
      </c>
      <c r="I20" s="44">
        <f t="shared" si="1"/>
        <v>5384079.8329078667</v>
      </c>
      <c r="J20" s="61">
        <f t="shared" si="2"/>
        <v>5384079.8329078667</v>
      </c>
      <c r="K20" s="62">
        <v>297400</v>
      </c>
      <c r="L20" s="43">
        <f t="shared" si="3"/>
        <v>47584</v>
      </c>
      <c r="M20" s="43">
        <f t="shared" si="4"/>
        <v>344984</v>
      </c>
      <c r="N20" s="75">
        <f t="shared" si="5"/>
        <v>344984</v>
      </c>
      <c r="O20" s="62">
        <v>850000</v>
      </c>
      <c r="P20" s="43">
        <f t="shared" si="6"/>
        <v>136000</v>
      </c>
      <c r="Q20" s="43">
        <f t="shared" si="7"/>
        <v>986000</v>
      </c>
      <c r="R20" s="75">
        <f t="shared" si="8"/>
        <v>986000</v>
      </c>
      <c r="S20" s="86">
        <f t="shared" si="9"/>
        <v>665492</v>
      </c>
      <c r="T20" s="402"/>
      <c r="U20" s="428"/>
      <c r="V20" s="402"/>
    </row>
    <row r="21" spans="1:22" s="39" customFormat="1" ht="45" customHeight="1">
      <c r="A21" s="385">
        <v>2</v>
      </c>
      <c r="B21" s="357"/>
      <c r="C21" s="357" t="s">
        <v>30</v>
      </c>
      <c r="D21" s="14" t="s">
        <v>19</v>
      </c>
      <c r="E21" s="19">
        <v>1</v>
      </c>
      <c r="F21" s="49">
        <v>1</v>
      </c>
      <c r="G21" s="55">
        <v>5415022.820453315</v>
      </c>
      <c r="H21" s="15">
        <f>+G21*16%</f>
        <v>866403.65127253043</v>
      </c>
      <c r="I21" s="15">
        <f t="shared" si="1"/>
        <v>6281426.4717258457</v>
      </c>
      <c r="J21" s="65">
        <f t="shared" si="2"/>
        <v>6281426.4717258457</v>
      </c>
      <c r="K21" s="58">
        <v>660000</v>
      </c>
      <c r="L21" s="15">
        <f>+K21*16%</f>
        <v>105600</v>
      </c>
      <c r="M21" s="15">
        <f t="shared" si="4"/>
        <v>765600</v>
      </c>
      <c r="N21" s="65">
        <f>+M21*E21*F21</f>
        <v>765600</v>
      </c>
      <c r="O21" s="58">
        <v>500000</v>
      </c>
      <c r="P21" s="15">
        <f>+O21*16%</f>
        <v>80000</v>
      </c>
      <c r="Q21" s="15">
        <f t="shared" si="7"/>
        <v>580000</v>
      </c>
      <c r="R21" s="65">
        <f t="shared" si="8"/>
        <v>580000</v>
      </c>
      <c r="S21" s="83">
        <f t="shared" si="9"/>
        <v>672800</v>
      </c>
      <c r="T21" s="403">
        <f>SUM(S21:S31)</f>
        <v>74522692</v>
      </c>
      <c r="U21" s="408">
        <v>1</v>
      </c>
      <c r="V21" s="403">
        <f>+U21*T21</f>
        <v>74522692</v>
      </c>
    </row>
    <row r="22" spans="1:22" s="39" customFormat="1" ht="90">
      <c r="A22" s="370"/>
      <c r="B22" s="358"/>
      <c r="C22" s="358"/>
      <c r="D22" s="7" t="s">
        <v>20</v>
      </c>
      <c r="E22" s="20">
        <v>5</v>
      </c>
      <c r="F22" s="50">
        <v>7</v>
      </c>
      <c r="G22" s="56">
        <v>1315076.9706815192</v>
      </c>
      <c r="H22" s="10">
        <f>+G22*16%</f>
        <v>210412.31530904307</v>
      </c>
      <c r="I22" s="10">
        <f t="shared" si="1"/>
        <v>1525489.2859905623</v>
      </c>
      <c r="J22" s="66">
        <f t="shared" si="2"/>
        <v>53392125.009669676</v>
      </c>
      <c r="K22" s="56">
        <v>350000</v>
      </c>
      <c r="L22" s="10">
        <f>+K22*16%</f>
        <v>56000</v>
      </c>
      <c r="M22" s="10">
        <f t="shared" si="4"/>
        <v>406000</v>
      </c>
      <c r="N22" s="66">
        <f t="shared" ref="N22:N31" si="10">+M22*E22*F22</f>
        <v>14210000</v>
      </c>
      <c r="O22" s="56">
        <v>250000</v>
      </c>
      <c r="P22" s="10">
        <f>+O22*16%</f>
        <v>40000</v>
      </c>
      <c r="Q22" s="10">
        <f t="shared" si="7"/>
        <v>290000</v>
      </c>
      <c r="R22" s="66">
        <f t="shared" si="8"/>
        <v>10150000</v>
      </c>
      <c r="S22" s="81">
        <f t="shared" si="9"/>
        <v>12180000</v>
      </c>
      <c r="T22" s="387"/>
      <c r="U22" s="409"/>
      <c r="V22" s="387"/>
    </row>
    <row r="23" spans="1:22" s="39" customFormat="1" ht="60">
      <c r="A23" s="370"/>
      <c r="B23" s="358"/>
      <c r="C23" s="358"/>
      <c r="D23" s="3" t="s">
        <v>21</v>
      </c>
      <c r="E23" s="40">
        <v>5</v>
      </c>
      <c r="F23" s="50">
        <v>6</v>
      </c>
      <c r="G23" s="56">
        <v>409994.58497717953</v>
      </c>
      <c r="H23" s="10">
        <f t="shared" ref="H23:H31" si="11">+G23*16%</f>
        <v>65599.133596348722</v>
      </c>
      <c r="I23" s="10">
        <f t="shared" si="1"/>
        <v>475593.71857352823</v>
      </c>
      <c r="J23" s="66">
        <f t="shared" si="2"/>
        <v>14267811.557205845</v>
      </c>
      <c r="K23" s="56">
        <v>230000</v>
      </c>
      <c r="L23" s="10">
        <f t="shared" ref="L23:L31" si="12">+K23*16%</f>
        <v>36800</v>
      </c>
      <c r="M23" s="10">
        <f t="shared" si="4"/>
        <v>266800</v>
      </c>
      <c r="N23" s="66">
        <f t="shared" si="10"/>
        <v>8004000</v>
      </c>
      <c r="O23" s="56">
        <v>220000</v>
      </c>
      <c r="P23" s="10">
        <f t="shared" ref="P23:P31" si="13">+O23*16%</f>
        <v>35200</v>
      </c>
      <c r="Q23" s="10">
        <f t="shared" si="7"/>
        <v>255200</v>
      </c>
      <c r="R23" s="66">
        <f t="shared" si="8"/>
        <v>7656000</v>
      </c>
      <c r="S23" s="81">
        <f t="shared" si="9"/>
        <v>7830000</v>
      </c>
      <c r="T23" s="387"/>
      <c r="U23" s="409"/>
      <c r="V23" s="387"/>
    </row>
    <row r="24" spans="1:22" s="39" customFormat="1" ht="90">
      <c r="A24" s="370"/>
      <c r="B24" s="358"/>
      <c r="C24" s="358"/>
      <c r="D24" s="3" t="s">
        <v>22</v>
      </c>
      <c r="E24" s="40">
        <v>5</v>
      </c>
      <c r="F24" s="50">
        <v>7</v>
      </c>
      <c r="G24" s="56">
        <v>232072.40659085635</v>
      </c>
      <c r="H24" s="10">
        <f t="shared" si="11"/>
        <v>37131.585054537019</v>
      </c>
      <c r="I24" s="10">
        <f t="shared" si="1"/>
        <v>269203.99164539337</v>
      </c>
      <c r="J24" s="66">
        <f t="shared" si="2"/>
        <v>9422139.7075887676</v>
      </c>
      <c r="K24" s="56">
        <v>150000</v>
      </c>
      <c r="L24" s="10">
        <f t="shared" si="12"/>
        <v>24000</v>
      </c>
      <c r="M24" s="10">
        <f t="shared" si="4"/>
        <v>174000</v>
      </c>
      <c r="N24" s="66">
        <f t="shared" si="10"/>
        <v>6090000</v>
      </c>
      <c r="O24" s="56">
        <v>120000</v>
      </c>
      <c r="P24" s="10">
        <f t="shared" si="13"/>
        <v>19200</v>
      </c>
      <c r="Q24" s="10">
        <f t="shared" si="7"/>
        <v>139200</v>
      </c>
      <c r="R24" s="66">
        <f t="shared" si="8"/>
        <v>4872000</v>
      </c>
      <c r="S24" s="81">
        <f t="shared" si="9"/>
        <v>5481000</v>
      </c>
      <c r="T24" s="387"/>
      <c r="U24" s="409"/>
      <c r="V24" s="387"/>
    </row>
    <row r="25" spans="1:22" s="39" customFormat="1" ht="75">
      <c r="A25" s="370"/>
      <c r="B25" s="358"/>
      <c r="C25" s="358"/>
      <c r="D25" s="9" t="s">
        <v>23</v>
      </c>
      <c r="E25" s="20">
        <v>5</v>
      </c>
      <c r="F25" s="50">
        <v>6</v>
      </c>
      <c r="G25" s="56">
        <v>123771.95018179006</v>
      </c>
      <c r="H25" s="10">
        <f t="shared" si="11"/>
        <v>19803.512029086411</v>
      </c>
      <c r="I25" s="10">
        <f t="shared" si="1"/>
        <v>143575.46221087646</v>
      </c>
      <c r="J25" s="66">
        <f t="shared" si="2"/>
        <v>4307263.8663262939</v>
      </c>
      <c r="K25" s="56">
        <v>80000</v>
      </c>
      <c r="L25" s="10">
        <f t="shared" si="12"/>
        <v>12800</v>
      </c>
      <c r="M25" s="10">
        <f t="shared" si="4"/>
        <v>92800</v>
      </c>
      <c r="N25" s="66">
        <f t="shared" si="10"/>
        <v>2784000</v>
      </c>
      <c r="O25" s="56">
        <v>40000</v>
      </c>
      <c r="P25" s="10">
        <f t="shared" si="13"/>
        <v>6400</v>
      </c>
      <c r="Q25" s="10">
        <f t="shared" si="7"/>
        <v>46400</v>
      </c>
      <c r="R25" s="66">
        <f t="shared" si="8"/>
        <v>1392000</v>
      </c>
      <c r="S25" s="81">
        <f t="shared" si="9"/>
        <v>2088000</v>
      </c>
      <c r="T25" s="387"/>
      <c r="U25" s="409"/>
      <c r="V25" s="387"/>
    </row>
    <row r="26" spans="1:22" s="39" customFormat="1" ht="75">
      <c r="A26" s="370"/>
      <c r="B26" s="358"/>
      <c r="C26" s="358"/>
      <c r="D26" s="95" t="s">
        <v>24</v>
      </c>
      <c r="E26" s="20">
        <v>5</v>
      </c>
      <c r="F26" s="50">
        <v>200</v>
      </c>
      <c r="G26" s="56">
        <v>20112.941904540883</v>
      </c>
      <c r="H26" s="10">
        <f t="shared" si="11"/>
        <v>3218.0707047265414</v>
      </c>
      <c r="I26" s="10">
        <f t="shared" si="1"/>
        <v>23331.012609267425</v>
      </c>
      <c r="J26" s="66">
        <f t="shared" si="2"/>
        <v>23331012.609267425</v>
      </c>
      <c r="K26" s="56">
        <v>22000</v>
      </c>
      <c r="L26" s="10">
        <f t="shared" si="12"/>
        <v>3520</v>
      </c>
      <c r="M26" s="10">
        <f t="shared" si="4"/>
        <v>25520</v>
      </c>
      <c r="N26" s="66">
        <f t="shared" si="10"/>
        <v>25520000</v>
      </c>
      <c r="O26" s="56">
        <v>13500</v>
      </c>
      <c r="P26" s="10">
        <f t="shared" si="13"/>
        <v>2160</v>
      </c>
      <c r="Q26" s="10">
        <f t="shared" si="7"/>
        <v>15660</v>
      </c>
      <c r="R26" s="66">
        <f t="shared" si="8"/>
        <v>15660000</v>
      </c>
      <c r="S26" s="81">
        <f t="shared" si="9"/>
        <v>20590000</v>
      </c>
      <c r="T26" s="387"/>
      <c r="U26" s="409"/>
      <c r="V26" s="387"/>
    </row>
    <row r="27" spans="1:22" s="39" customFormat="1" ht="141.75" customHeight="1">
      <c r="A27" s="370"/>
      <c r="B27" s="358"/>
      <c r="C27" s="358"/>
      <c r="D27" s="7" t="s">
        <v>31</v>
      </c>
      <c r="E27" s="20">
        <v>5</v>
      </c>
      <c r="F27" s="50">
        <v>100</v>
      </c>
      <c r="G27" s="56">
        <v>92828.962636342549</v>
      </c>
      <c r="H27" s="10">
        <f t="shared" si="11"/>
        <v>14852.634021814809</v>
      </c>
      <c r="I27" s="10">
        <f t="shared" si="1"/>
        <v>107681.59665815736</v>
      </c>
      <c r="J27" s="66">
        <f t="shared" si="2"/>
        <v>53840798.329078674</v>
      </c>
      <c r="K27" s="56">
        <v>48000</v>
      </c>
      <c r="L27" s="10">
        <f t="shared" si="12"/>
        <v>7680</v>
      </c>
      <c r="M27" s="10">
        <f t="shared" si="4"/>
        <v>55680</v>
      </c>
      <c r="N27" s="66">
        <f t="shared" si="10"/>
        <v>27840000</v>
      </c>
      <c r="O27" s="56">
        <v>35000</v>
      </c>
      <c r="P27" s="10">
        <f t="shared" si="13"/>
        <v>5600</v>
      </c>
      <c r="Q27" s="10">
        <f t="shared" si="7"/>
        <v>40600</v>
      </c>
      <c r="R27" s="66">
        <f t="shared" si="8"/>
        <v>20300000</v>
      </c>
      <c r="S27" s="81">
        <f t="shared" si="9"/>
        <v>24070000</v>
      </c>
      <c r="T27" s="387"/>
      <c r="U27" s="409"/>
      <c r="V27" s="387"/>
    </row>
    <row r="28" spans="1:22" s="39" customFormat="1" ht="30">
      <c r="A28" s="370"/>
      <c r="B28" s="358"/>
      <c r="C28" s="358"/>
      <c r="D28" s="96" t="s">
        <v>26</v>
      </c>
      <c r="E28" s="40">
        <v>1</v>
      </c>
      <c r="F28" s="50">
        <v>1</v>
      </c>
      <c r="G28" s="56">
        <v>541502.28204533155</v>
      </c>
      <c r="H28" s="10">
        <f t="shared" si="11"/>
        <v>86640.365127253055</v>
      </c>
      <c r="I28" s="10">
        <f t="shared" si="1"/>
        <v>628142.64717258466</v>
      </c>
      <c r="J28" s="66">
        <f t="shared" si="2"/>
        <v>628142.64717258466</v>
      </c>
      <c r="K28" s="56">
        <v>300000</v>
      </c>
      <c r="L28" s="10">
        <f t="shared" si="12"/>
        <v>48000</v>
      </c>
      <c r="M28" s="10">
        <f t="shared" si="4"/>
        <v>348000</v>
      </c>
      <c r="N28" s="66">
        <f t="shared" si="10"/>
        <v>348000</v>
      </c>
      <c r="O28" s="56">
        <v>250000</v>
      </c>
      <c r="P28" s="10">
        <f t="shared" si="13"/>
        <v>40000</v>
      </c>
      <c r="Q28" s="10">
        <f t="shared" si="7"/>
        <v>290000</v>
      </c>
      <c r="R28" s="66">
        <f t="shared" si="8"/>
        <v>290000</v>
      </c>
      <c r="S28" s="81">
        <f t="shared" si="9"/>
        <v>319000</v>
      </c>
      <c r="T28" s="387"/>
      <c r="U28" s="409"/>
      <c r="V28" s="387"/>
    </row>
    <row r="29" spans="1:22" s="39" customFormat="1">
      <c r="A29" s="370"/>
      <c r="B29" s="358"/>
      <c r="C29" s="358"/>
      <c r="D29" s="9" t="s">
        <v>27</v>
      </c>
      <c r="E29" s="20">
        <v>1</v>
      </c>
      <c r="F29" s="50">
        <v>1</v>
      </c>
      <c r="G29" s="56">
        <v>116036.20329542817</v>
      </c>
      <c r="H29" s="10">
        <f t="shared" si="11"/>
        <v>18565.79252726851</v>
      </c>
      <c r="I29" s="10">
        <f t="shared" si="1"/>
        <v>134601.99582269668</v>
      </c>
      <c r="J29" s="66">
        <f t="shared" si="2"/>
        <v>134601.99582269668</v>
      </c>
      <c r="K29" s="56">
        <v>80000</v>
      </c>
      <c r="L29" s="10">
        <f t="shared" si="12"/>
        <v>12800</v>
      </c>
      <c r="M29" s="10">
        <f t="shared" si="4"/>
        <v>92800</v>
      </c>
      <c r="N29" s="66">
        <f t="shared" si="10"/>
        <v>92800</v>
      </c>
      <c r="O29" s="56">
        <v>70000</v>
      </c>
      <c r="P29" s="10">
        <f t="shared" si="13"/>
        <v>11200</v>
      </c>
      <c r="Q29" s="10">
        <f t="shared" si="7"/>
        <v>81200</v>
      </c>
      <c r="R29" s="66">
        <f t="shared" si="8"/>
        <v>81200</v>
      </c>
      <c r="S29" s="81">
        <f t="shared" si="9"/>
        <v>87000</v>
      </c>
      <c r="T29" s="387"/>
      <c r="U29" s="409"/>
      <c r="V29" s="387"/>
    </row>
    <row r="30" spans="1:22" s="39" customFormat="1" ht="90">
      <c r="A30" s="370"/>
      <c r="B30" s="358"/>
      <c r="C30" s="358"/>
      <c r="D30" s="9" t="s">
        <v>28</v>
      </c>
      <c r="E30" s="20">
        <v>1</v>
      </c>
      <c r="F30" s="50">
        <v>100</v>
      </c>
      <c r="G30" s="56">
        <v>11603.620329542819</v>
      </c>
      <c r="H30" s="10">
        <f t="shared" si="11"/>
        <v>1856.5792527268511</v>
      </c>
      <c r="I30" s="10">
        <f t="shared" si="1"/>
        <v>13460.19958226967</v>
      </c>
      <c r="J30" s="66">
        <f t="shared" si="2"/>
        <v>1346019.9582269669</v>
      </c>
      <c r="K30" s="56">
        <v>4800</v>
      </c>
      <c r="L30" s="10">
        <f t="shared" si="12"/>
        <v>768</v>
      </c>
      <c r="M30" s="10">
        <f t="shared" si="4"/>
        <v>5568</v>
      </c>
      <c r="N30" s="66">
        <f t="shared" si="10"/>
        <v>556800</v>
      </c>
      <c r="O30" s="56">
        <v>4500</v>
      </c>
      <c r="P30" s="10">
        <f t="shared" si="13"/>
        <v>720</v>
      </c>
      <c r="Q30" s="10">
        <f t="shared" si="7"/>
        <v>5220</v>
      </c>
      <c r="R30" s="66">
        <f t="shared" si="8"/>
        <v>522000</v>
      </c>
      <c r="S30" s="81">
        <f t="shared" si="9"/>
        <v>539400</v>
      </c>
      <c r="T30" s="387"/>
      <c r="U30" s="409"/>
      <c r="V30" s="387"/>
    </row>
    <row r="31" spans="1:22" s="39" customFormat="1" ht="90.75" thickBot="1">
      <c r="A31" s="371"/>
      <c r="B31" s="359"/>
      <c r="C31" s="359"/>
      <c r="D31" s="16" t="s">
        <v>29</v>
      </c>
      <c r="E31" s="21">
        <v>1</v>
      </c>
      <c r="F31" s="51">
        <v>1</v>
      </c>
      <c r="G31" s="57">
        <v>4641448.1318171266</v>
      </c>
      <c r="H31" s="11">
        <f t="shared" si="11"/>
        <v>742631.70109074027</v>
      </c>
      <c r="I31" s="11">
        <f t="shared" si="1"/>
        <v>5384079.8329078667</v>
      </c>
      <c r="J31" s="67">
        <f t="shared" si="2"/>
        <v>5384079.8329078667</v>
      </c>
      <c r="K31" s="57">
        <v>297400</v>
      </c>
      <c r="L31" s="11">
        <f t="shared" si="12"/>
        <v>47584</v>
      </c>
      <c r="M31" s="11">
        <f t="shared" si="4"/>
        <v>344984</v>
      </c>
      <c r="N31" s="67">
        <f t="shared" si="10"/>
        <v>344984</v>
      </c>
      <c r="O31" s="69">
        <v>850000</v>
      </c>
      <c r="P31" s="17">
        <f t="shared" si="13"/>
        <v>136000</v>
      </c>
      <c r="Q31" s="17">
        <f t="shared" si="7"/>
        <v>986000</v>
      </c>
      <c r="R31" s="77">
        <f t="shared" si="8"/>
        <v>986000</v>
      </c>
      <c r="S31" s="82">
        <f t="shared" si="9"/>
        <v>665492</v>
      </c>
      <c r="T31" s="404"/>
      <c r="U31" s="410"/>
      <c r="V31" s="404"/>
    </row>
    <row r="32" spans="1:22" ht="63.75" customHeight="1">
      <c r="A32" s="379">
        <v>3</v>
      </c>
      <c r="B32" s="372" t="s">
        <v>32</v>
      </c>
      <c r="C32" s="372" t="s">
        <v>33</v>
      </c>
      <c r="D32" s="106" t="s">
        <v>34</v>
      </c>
      <c r="E32" s="25">
        <v>1</v>
      </c>
      <c r="F32" s="46">
        <v>1</v>
      </c>
      <c r="G32" s="52">
        <v>1441943.2196178541</v>
      </c>
      <c r="H32" s="42">
        <f t="shared" ref="H32:H44" si="14">+G32*16%</f>
        <v>230710.91513885665</v>
      </c>
      <c r="I32" s="42">
        <f t="shared" ref="I32:I51" si="15">+H32+G32</f>
        <v>1672654.1347567108</v>
      </c>
      <c r="J32" s="59">
        <f t="shared" ref="J32:J51" si="16">+I32*F32*E32</f>
        <v>1672654.1347567108</v>
      </c>
      <c r="K32" s="52">
        <v>550000</v>
      </c>
      <c r="L32" s="26">
        <f t="shared" ref="L32:L44" si="17">+K32*16%</f>
        <v>88000</v>
      </c>
      <c r="M32" s="26">
        <f t="shared" ref="M32:M51" si="18">+L32+K32</f>
        <v>638000</v>
      </c>
      <c r="N32" s="63">
        <f>+M32*F32*E32</f>
        <v>638000</v>
      </c>
      <c r="O32" s="52">
        <v>350000</v>
      </c>
      <c r="P32" s="26">
        <f t="shared" ref="P32:P44" si="19">+O32*16%</f>
        <v>56000</v>
      </c>
      <c r="Q32" s="26">
        <f t="shared" ref="Q32:Q51" si="20">+P32+O32</f>
        <v>406000</v>
      </c>
      <c r="R32" s="63">
        <f t="shared" ref="R32:R44" si="21">+Q32*F32*E32</f>
        <v>406000</v>
      </c>
      <c r="S32" s="84">
        <f t="shared" ref="S32:S44" si="22">AVERAGE(N32,R32)</f>
        <v>522000</v>
      </c>
      <c r="T32" s="388">
        <f>SUM(S32:S36)</f>
        <v>3913840</v>
      </c>
      <c r="U32" s="419">
        <v>1</v>
      </c>
      <c r="V32" s="388">
        <f>+U32*T32</f>
        <v>3913840</v>
      </c>
    </row>
    <row r="33" spans="1:22" ht="63.75" customHeight="1">
      <c r="A33" s="380"/>
      <c r="B33" s="373"/>
      <c r="C33" s="373"/>
      <c r="D33" s="32" t="s">
        <v>35</v>
      </c>
      <c r="E33" s="28">
        <v>1</v>
      </c>
      <c r="F33" s="107">
        <v>1</v>
      </c>
      <c r="G33" s="108">
        <v>232072.40659085635</v>
      </c>
      <c r="H33" s="30">
        <f t="shared" si="14"/>
        <v>37131.585054537019</v>
      </c>
      <c r="I33" s="30">
        <f t="shared" si="15"/>
        <v>269203.99164539337</v>
      </c>
      <c r="J33" s="60">
        <f t="shared" si="16"/>
        <v>269203.99164539337</v>
      </c>
      <c r="K33" s="53">
        <v>150000</v>
      </c>
      <c r="L33" s="30">
        <f t="shared" si="17"/>
        <v>24000</v>
      </c>
      <c r="M33" s="30">
        <f t="shared" si="18"/>
        <v>174000</v>
      </c>
      <c r="N33" s="60">
        <f>+M33*F33*E33</f>
        <v>174000</v>
      </c>
      <c r="O33" s="53">
        <v>120000</v>
      </c>
      <c r="P33" s="30">
        <f t="shared" si="19"/>
        <v>19200</v>
      </c>
      <c r="Q33" s="30">
        <f t="shared" si="20"/>
        <v>139200</v>
      </c>
      <c r="R33" s="60">
        <f t="shared" si="21"/>
        <v>139200</v>
      </c>
      <c r="S33" s="85">
        <f t="shared" si="22"/>
        <v>156600</v>
      </c>
      <c r="T33" s="389"/>
      <c r="U33" s="420"/>
      <c r="V33" s="389"/>
    </row>
    <row r="34" spans="1:22" ht="98.25" customHeight="1">
      <c r="A34" s="380"/>
      <c r="B34" s="374"/>
      <c r="C34" s="374"/>
      <c r="D34" s="32" t="s">
        <v>36</v>
      </c>
      <c r="E34" s="28">
        <v>1</v>
      </c>
      <c r="F34" s="47">
        <v>40</v>
      </c>
      <c r="G34" s="53">
        <v>23207.240659085637</v>
      </c>
      <c r="H34" s="30">
        <f t="shared" si="14"/>
        <v>3713.1585054537022</v>
      </c>
      <c r="I34" s="30">
        <f t="shared" si="15"/>
        <v>26920.39916453934</v>
      </c>
      <c r="J34" s="60">
        <f t="shared" si="16"/>
        <v>1076815.9665815737</v>
      </c>
      <c r="K34" s="53">
        <v>22000</v>
      </c>
      <c r="L34" s="30">
        <f t="shared" si="17"/>
        <v>3520</v>
      </c>
      <c r="M34" s="30">
        <f t="shared" si="18"/>
        <v>25520</v>
      </c>
      <c r="N34" s="60">
        <f>+M34*F34*E34</f>
        <v>1020800</v>
      </c>
      <c r="O34" s="53">
        <v>8200</v>
      </c>
      <c r="P34" s="30">
        <f t="shared" si="19"/>
        <v>1312</v>
      </c>
      <c r="Q34" s="30">
        <f t="shared" si="20"/>
        <v>9512</v>
      </c>
      <c r="R34" s="60">
        <f t="shared" si="21"/>
        <v>380480</v>
      </c>
      <c r="S34" s="85">
        <f t="shared" si="22"/>
        <v>700640</v>
      </c>
      <c r="T34" s="389"/>
      <c r="U34" s="420"/>
      <c r="V34" s="389"/>
    </row>
    <row r="35" spans="1:22" ht="135">
      <c r="A35" s="380"/>
      <c r="B35" s="374"/>
      <c r="C35" s="374"/>
      <c r="D35" s="27" t="s">
        <v>37</v>
      </c>
      <c r="E35" s="28">
        <v>1</v>
      </c>
      <c r="F35" s="47">
        <v>40</v>
      </c>
      <c r="G35" s="53">
        <v>77357.468863618778</v>
      </c>
      <c r="H35" s="30">
        <f t="shared" si="14"/>
        <v>12377.195018179005</v>
      </c>
      <c r="I35" s="30">
        <f t="shared" si="15"/>
        <v>89734.66388179778</v>
      </c>
      <c r="J35" s="60">
        <f t="shared" si="16"/>
        <v>3589386.5552719114</v>
      </c>
      <c r="K35" s="53">
        <v>48000</v>
      </c>
      <c r="L35" s="30">
        <f t="shared" si="17"/>
        <v>7680</v>
      </c>
      <c r="M35" s="30">
        <f t="shared" si="18"/>
        <v>55680</v>
      </c>
      <c r="N35" s="60">
        <f>+M35*F35*E35</f>
        <v>2227200</v>
      </c>
      <c r="O35" s="53">
        <v>32000</v>
      </c>
      <c r="P35" s="30">
        <f t="shared" si="19"/>
        <v>5120</v>
      </c>
      <c r="Q35" s="30">
        <f t="shared" si="20"/>
        <v>37120</v>
      </c>
      <c r="R35" s="60">
        <f t="shared" si="21"/>
        <v>1484800</v>
      </c>
      <c r="S35" s="85">
        <f t="shared" si="22"/>
        <v>1856000</v>
      </c>
      <c r="T35" s="389"/>
      <c r="U35" s="420"/>
      <c r="V35" s="389"/>
    </row>
    <row r="36" spans="1:22" ht="75.75" thickBot="1">
      <c r="A36" s="381"/>
      <c r="B36" s="375"/>
      <c r="C36" s="375"/>
      <c r="D36" s="35" t="s">
        <v>38</v>
      </c>
      <c r="E36" s="36">
        <v>1</v>
      </c>
      <c r="F36" s="48">
        <v>1</v>
      </c>
      <c r="G36" s="54">
        <v>1547149.3772723756</v>
      </c>
      <c r="H36" s="44">
        <f t="shared" si="14"/>
        <v>247543.90036358009</v>
      </c>
      <c r="I36" s="44">
        <f t="shared" si="15"/>
        <v>1794693.2776359557</v>
      </c>
      <c r="J36" s="61">
        <f t="shared" si="16"/>
        <v>1794693.2776359557</v>
      </c>
      <c r="K36" s="54">
        <v>320000</v>
      </c>
      <c r="L36" s="38">
        <f t="shared" si="17"/>
        <v>51200</v>
      </c>
      <c r="M36" s="38">
        <f t="shared" si="18"/>
        <v>371200</v>
      </c>
      <c r="N36" s="64">
        <f>+M36*F36*E36</f>
        <v>371200</v>
      </c>
      <c r="O36" s="54">
        <v>850000</v>
      </c>
      <c r="P36" s="38">
        <f t="shared" si="19"/>
        <v>136000</v>
      </c>
      <c r="Q36" s="38">
        <f t="shared" si="20"/>
        <v>986000</v>
      </c>
      <c r="R36" s="64">
        <f t="shared" si="21"/>
        <v>986000</v>
      </c>
      <c r="S36" s="86">
        <f t="shared" si="22"/>
        <v>678600</v>
      </c>
      <c r="T36" s="390"/>
      <c r="U36" s="421"/>
      <c r="V36" s="390"/>
    </row>
    <row r="37" spans="1:22" ht="45" customHeight="1">
      <c r="A37" s="369">
        <v>4</v>
      </c>
      <c r="B37" s="368"/>
      <c r="C37" s="368" t="s">
        <v>39</v>
      </c>
      <c r="D37" s="109" t="s">
        <v>40</v>
      </c>
      <c r="E37" s="110">
        <v>0.5</v>
      </c>
      <c r="F37" s="111">
        <v>1</v>
      </c>
      <c r="G37" s="97">
        <v>2320724.0659085633</v>
      </c>
      <c r="H37" s="112">
        <f t="shared" si="14"/>
        <v>371315.85054537014</v>
      </c>
      <c r="I37" s="112">
        <f t="shared" si="15"/>
        <v>2692039.9164539333</v>
      </c>
      <c r="J37" s="113">
        <f t="shared" si="16"/>
        <v>1346019.9582269667</v>
      </c>
      <c r="K37" s="97">
        <v>550000</v>
      </c>
      <c r="L37" s="112">
        <f t="shared" si="17"/>
        <v>88000</v>
      </c>
      <c r="M37" s="112">
        <f t="shared" si="18"/>
        <v>638000</v>
      </c>
      <c r="N37" s="114">
        <f>+M37*E37*F37</f>
        <v>319000</v>
      </c>
      <c r="O37" s="97">
        <f>4500000*2</f>
        <v>9000000</v>
      </c>
      <c r="P37" s="112">
        <f t="shared" si="19"/>
        <v>1440000</v>
      </c>
      <c r="Q37" s="112">
        <f t="shared" si="20"/>
        <v>10440000</v>
      </c>
      <c r="R37" s="114">
        <f t="shared" si="21"/>
        <v>5220000</v>
      </c>
      <c r="S37" s="115">
        <f t="shared" si="22"/>
        <v>2769500</v>
      </c>
      <c r="T37" s="386">
        <f>SUM(S37:S43)</f>
        <v>4779200</v>
      </c>
      <c r="U37" s="409">
        <v>1</v>
      </c>
      <c r="V37" s="386">
        <f>+U37*T37</f>
        <v>4779200</v>
      </c>
    </row>
    <row r="38" spans="1:22" ht="45">
      <c r="A38" s="370"/>
      <c r="B38" s="358"/>
      <c r="C38" s="358"/>
      <c r="D38" s="3" t="s">
        <v>41</v>
      </c>
      <c r="E38" s="40">
        <v>0.5</v>
      </c>
      <c r="F38" s="50">
        <v>1</v>
      </c>
      <c r="G38" s="56">
        <v>448673.31940898893</v>
      </c>
      <c r="H38" s="10">
        <f t="shared" si="14"/>
        <v>71787.73110543823</v>
      </c>
      <c r="I38" s="10">
        <f t="shared" si="15"/>
        <v>520461.05051442713</v>
      </c>
      <c r="J38" s="116">
        <f t="shared" si="16"/>
        <v>260230.52525721357</v>
      </c>
      <c r="K38" s="117">
        <v>230000</v>
      </c>
      <c r="L38" s="10">
        <f t="shared" si="17"/>
        <v>36800</v>
      </c>
      <c r="M38" s="10">
        <f t="shared" si="18"/>
        <v>266800</v>
      </c>
      <c r="N38" s="114">
        <f t="shared" ref="N38:N43" si="23">+M38*E38*F38</f>
        <v>133400</v>
      </c>
      <c r="O38" s="56">
        <f>220000*2</f>
        <v>440000</v>
      </c>
      <c r="P38" s="10">
        <f t="shared" si="19"/>
        <v>70400</v>
      </c>
      <c r="Q38" s="10">
        <f t="shared" si="20"/>
        <v>510400</v>
      </c>
      <c r="R38" s="66">
        <f t="shared" si="21"/>
        <v>255200</v>
      </c>
      <c r="S38" s="81">
        <f t="shared" si="22"/>
        <v>194300</v>
      </c>
      <c r="T38" s="387"/>
      <c r="U38" s="409"/>
      <c r="V38" s="387"/>
    </row>
    <row r="39" spans="1:22" ht="60">
      <c r="A39" s="370"/>
      <c r="B39" s="358"/>
      <c r="C39" s="358"/>
      <c r="D39" s="3" t="s">
        <v>42</v>
      </c>
      <c r="E39" s="40">
        <v>0.5</v>
      </c>
      <c r="F39" s="50">
        <v>1</v>
      </c>
      <c r="G39" s="56">
        <v>232072.40659085635</v>
      </c>
      <c r="H39" s="10">
        <f t="shared" si="14"/>
        <v>37131.585054537019</v>
      </c>
      <c r="I39" s="10">
        <f t="shared" si="15"/>
        <v>269203.99164539337</v>
      </c>
      <c r="J39" s="116">
        <f t="shared" si="16"/>
        <v>134601.99582269668</v>
      </c>
      <c r="K39" s="117">
        <v>150000</v>
      </c>
      <c r="L39" s="10">
        <f t="shared" si="17"/>
        <v>24000</v>
      </c>
      <c r="M39" s="10">
        <f t="shared" si="18"/>
        <v>174000</v>
      </c>
      <c r="N39" s="114">
        <f t="shared" si="23"/>
        <v>87000</v>
      </c>
      <c r="O39" s="56">
        <f>120000*2</f>
        <v>240000</v>
      </c>
      <c r="P39" s="10">
        <f t="shared" si="19"/>
        <v>38400</v>
      </c>
      <c r="Q39" s="10">
        <f t="shared" si="20"/>
        <v>278400</v>
      </c>
      <c r="R39" s="66">
        <f t="shared" si="21"/>
        <v>139200</v>
      </c>
      <c r="S39" s="81">
        <f t="shared" si="22"/>
        <v>113100</v>
      </c>
      <c r="T39" s="387"/>
      <c r="U39" s="409"/>
      <c r="V39" s="387"/>
    </row>
    <row r="40" spans="1:22" ht="30">
      <c r="A40" s="370"/>
      <c r="B40" s="358"/>
      <c r="C40" s="358"/>
      <c r="D40" s="3" t="s">
        <v>43</v>
      </c>
      <c r="E40" s="40">
        <v>0.5</v>
      </c>
      <c r="F40" s="50">
        <v>1</v>
      </c>
      <c r="G40" s="56">
        <v>541502.28204533155</v>
      </c>
      <c r="H40" s="10">
        <f t="shared" si="14"/>
        <v>86640.365127253055</v>
      </c>
      <c r="I40" s="10">
        <f t="shared" si="15"/>
        <v>628142.64717258466</v>
      </c>
      <c r="J40" s="116">
        <f t="shared" si="16"/>
        <v>314071.32358629233</v>
      </c>
      <c r="K40" s="117">
        <v>300000</v>
      </c>
      <c r="L40" s="10">
        <f t="shared" si="17"/>
        <v>48000</v>
      </c>
      <c r="M40" s="10">
        <f t="shared" si="18"/>
        <v>348000</v>
      </c>
      <c r="N40" s="114">
        <f t="shared" si="23"/>
        <v>174000</v>
      </c>
      <c r="O40" s="56">
        <f>350000*2</f>
        <v>700000</v>
      </c>
      <c r="P40" s="10">
        <f t="shared" si="19"/>
        <v>112000</v>
      </c>
      <c r="Q40" s="10">
        <f t="shared" si="20"/>
        <v>812000</v>
      </c>
      <c r="R40" s="66">
        <f t="shared" si="21"/>
        <v>406000</v>
      </c>
      <c r="S40" s="81">
        <f t="shared" si="22"/>
        <v>290000</v>
      </c>
      <c r="T40" s="387"/>
      <c r="U40" s="409"/>
      <c r="V40" s="387"/>
    </row>
    <row r="41" spans="1:22" ht="15" customHeight="1">
      <c r="A41" s="370"/>
      <c r="B41" s="358"/>
      <c r="C41" s="358"/>
      <c r="D41" s="9" t="s">
        <v>44</v>
      </c>
      <c r="E41" s="20">
        <v>0.5</v>
      </c>
      <c r="F41" s="50">
        <v>1</v>
      </c>
      <c r="G41" s="56">
        <v>116036.20329542817</v>
      </c>
      <c r="H41" s="10">
        <f t="shared" si="14"/>
        <v>18565.79252726851</v>
      </c>
      <c r="I41" s="10">
        <f t="shared" si="15"/>
        <v>134601.99582269668</v>
      </c>
      <c r="J41" s="116">
        <f t="shared" si="16"/>
        <v>67300.997911348342</v>
      </c>
      <c r="K41" s="117">
        <v>80000</v>
      </c>
      <c r="L41" s="10">
        <f t="shared" si="17"/>
        <v>12800</v>
      </c>
      <c r="M41" s="10">
        <f t="shared" si="18"/>
        <v>92800</v>
      </c>
      <c r="N41" s="114">
        <f t="shared" si="23"/>
        <v>46400</v>
      </c>
      <c r="O41" s="56">
        <f>70000*2</f>
        <v>140000</v>
      </c>
      <c r="P41" s="10">
        <f t="shared" si="19"/>
        <v>22400</v>
      </c>
      <c r="Q41" s="10">
        <f t="shared" si="20"/>
        <v>162400</v>
      </c>
      <c r="R41" s="66">
        <f t="shared" si="21"/>
        <v>81200</v>
      </c>
      <c r="S41" s="81">
        <f t="shared" si="22"/>
        <v>63800</v>
      </c>
      <c r="T41" s="387"/>
      <c r="U41" s="409"/>
      <c r="V41" s="387"/>
    </row>
    <row r="42" spans="1:22" ht="75">
      <c r="A42" s="370"/>
      <c r="B42" s="358"/>
      <c r="C42" s="358"/>
      <c r="D42" s="9" t="s">
        <v>45</v>
      </c>
      <c r="E42" s="20">
        <v>0.5</v>
      </c>
      <c r="F42" s="50">
        <v>200</v>
      </c>
      <c r="G42" s="56">
        <v>10675.330703179392</v>
      </c>
      <c r="H42" s="10">
        <f t="shared" si="14"/>
        <v>1708.0529125087028</v>
      </c>
      <c r="I42" s="10">
        <f t="shared" si="15"/>
        <v>12383.383615688095</v>
      </c>
      <c r="J42" s="116">
        <f t="shared" si="16"/>
        <v>1238338.3615688095</v>
      </c>
      <c r="K42" s="117">
        <v>4300</v>
      </c>
      <c r="L42" s="10">
        <f t="shared" si="17"/>
        <v>688</v>
      </c>
      <c r="M42" s="10">
        <f t="shared" si="18"/>
        <v>4988</v>
      </c>
      <c r="N42" s="114">
        <f t="shared" si="23"/>
        <v>498800</v>
      </c>
      <c r="O42" s="56">
        <f>4500*2</f>
        <v>9000</v>
      </c>
      <c r="P42" s="10">
        <f t="shared" si="19"/>
        <v>1440</v>
      </c>
      <c r="Q42" s="10">
        <f t="shared" si="20"/>
        <v>10440</v>
      </c>
      <c r="R42" s="66">
        <f t="shared" si="21"/>
        <v>1044000</v>
      </c>
      <c r="S42" s="81">
        <f t="shared" si="22"/>
        <v>771400</v>
      </c>
      <c r="T42" s="387"/>
      <c r="U42" s="409"/>
      <c r="V42" s="387"/>
    </row>
    <row r="43" spans="1:22" ht="75.75" thickBot="1">
      <c r="A43" s="371"/>
      <c r="B43" s="359"/>
      <c r="C43" s="359"/>
      <c r="D43" s="16" t="s">
        <v>46</v>
      </c>
      <c r="E43" s="21">
        <v>0.5</v>
      </c>
      <c r="F43" s="51">
        <v>1</v>
      </c>
      <c r="G43" s="57">
        <v>1547149.3772723756</v>
      </c>
      <c r="H43" s="11">
        <f t="shared" si="14"/>
        <v>247543.90036358009</v>
      </c>
      <c r="I43" s="11">
        <f t="shared" si="15"/>
        <v>1794693.2776359557</v>
      </c>
      <c r="J43" s="118">
        <f t="shared" si="16"/>
        <v>897346.63881797786</v>
      </c>
      <c r="K43" s="119">
        <v>290000</v>
      </c>
      <c r="L43" s="17">
        <f t="shared" si="17"/>
        <v>46400</v>
      </c>
      <c r="M43" s="17">
        <f t="shared" si="18"/>
        <v>336400</v>
      </c>
      <c r="N43" s="105">
        <f t="shared" si="23"/>
        <v>168200</v>
      </c>
      <c r="O43" s="69">
        <f>850000*2</f>
        <v>1700000</v>
      </c>
      <c r="P43" s="17">
        <f t="shared" si="19"/>
        <v>272000</v>
      </c>
      <c r="Q43" s="17">
        <f t="shared" si="20"/>
        <v>1972000</v>
      </c>
      <c r="R43" s="77">
        <f t="shared" si="21"/>
        <v>986000</v>
      </c>
      <c r="S43" s="82">
        <f t="shared" si="22"/>
        <v>577100</v>
      </c>
      <c r="T43" s="387"/>
      <c r="U43" s="409"/>
      <c r="V43" s="387"/>
    </row>
    <row r="44" spans="1:22" ht="45">
      <c r="A44" s="376">
        <v>5</v>
      </c>
      <c r="B44" s="360" t="s">
        <v>47</v>
      </c>
      <c r="C44" s="363" t="s">
        <v>39</v>
      </c>
      <c r="D44" s="98" t="s">
        <v>48</v>
      </c>
      <c r="E44" s="25">
        <v>1</v>
      </c>
      <c r="F44" s="46">
        <v>100</v>
      </c>
      <c r="G44" s="52">
        <v>12377.195018179005</v>
      </c>
      <c r="H44" s="26">
        <f t="shared" si="14"/>
        <v>1980.351202908641</v>
      </c>
      <c r="I44" s="26">
        <f t="shared" si="15"/>
        <v>14357.546221087647</v>
      </c>
      <c r="J44" s="63">
        <f t="shared" si="16"/>
        <v>1435754.6221087647</v>
      </c>
      <c r="K44" s="52">
        <v>5000</v>
      </c>
      <c r="L44" s="26">
        <f t="shared" si="17"/>
        <v>800</v>
      </c>
      <c r="M44" s="26">
        <f t="shared" si="18"/>
        <v>5800</v>
      </c>
      <c r="N44" s="63">
        <f>+M44*F44*E44</f>
        <v>580000</v>
      </c>
      <c r="O44" s="52">
        <v>4200</v>
      </c>
      <c r="P44" s="26">
        <f t="shared" si="19"/>
        <v>672</v>
      </c>
      <c r="Q44" s="26">
        <f t="shared" si="20"/>
        <v>4872</v>
      </c>
      <c r="R44" s="63">
        <f t="shared" si="21"/>
        <v>487200</v>
      </c>
      <c r="S44" s="84">
        <f t="shared" si="22"/>
        <v>533600</v>
      </c>
      <c r="T44" s="388">
        <f>SUM(S44:S51)</f>
        <v>5789560</v>
      </c>
      <c r="U44" s="419">
        <v>1</v>
      </c>
      <c r="V44" s="388">
        <f>+U44*T44</f>
        <v>5789560</v>
      </c>
    </row>
    <row r="45" spans="1:22" ht="18" customHeight="1">
      <c r="A45" s="377"/>
      <c r="B45" s="361"/>
      <c r="C45" s="364"/>
      <c r="D45" s="99" t="s">
        <v>49</v>
      </c>
      <c r="E45" s="29">
        <v>1</v>
      </c>
      <c r="F45" s="47">
        <v>1</v>
      </c>
      <c r="G45" s="53">
        <v>340372.86299992265</v>
      </c>
      <c r="H45" s="37">
        <f t="shared" ref="H45:H51" si="24">+G45*16%</f>
        <v>54459.658079987625</v>
      </c>
      <c r="I45" s="37">
        <f t="shared" si="15"/>
        <v>394832.52107991028</v>
      </c>
      <c r="J45" s="76">
        <f t="shared" si="16"/>
        <v>394832.52107991028</v>
      </c>
      <c r="K45" s="53">
        <v>300000</v>
      </c>
      <c r="L45" s="30">
        <f t="shared" ref="L45:L51" si="25">+K45*16%</f>
        <v>48000</v>
      </c>
      <c r="M45" s="30">
        <f t="shared" si="18"/>
        <v>348000</v>
      </c>
      <c r="N45" s="60">
        <f t="shared" ref="N45:N51" si="26">+M45*F45*E45</f>
        <v>348000</v>
      </c>
      <c r="O45" s="53">
        <v>420000</v>
      </c>
      <c r="P45" s="30">
        <f t="shared" ref="P45:P51" si="27">+O45*16%</f>
        <v>67200</v>
      </c>
      <c r="Q45" s="30">
        <f t="shared" si="20"/>
        <v>487200</v>
      </c>
      <c r="R45" s="60">
        <f t="shared" ref="R45:R51" si="28">+Q45*F45*E45</f>
        <v>487200</v>
      </c>
      <c r="S45" s="85">
        <f t="shared" ref="S45:S51" si="29">AVERAGE(N45,R45)</f>
        <v>417600</v>
      </c>
      <c r="T45" s="389"/>
      <c r="U45" s="420"/>
      <c r="V45" s="389"/>
    </row>
    <row r="46" spans="1:22">
      <c r="A46" s="377"/>
      <c r="B46" s="361"/>
      <c r="C46" s="364"/>
      <c r="D46" s="100" t="s">
        <v>50</v>
      </c>
      <c r="E46" s="101">
        <v>1</v>
      </c>
      <c r="F46" s="47">
        <v>1</v>
      </c>
      <c r="G46" s="53">
        <v>116036.20329542817</v>
      </c>
      <c r="H46" s="37">
        <f t="shared" si="24"/>
        <v>18565.79252726851</v>
      </c>
      <c r="I46" s="37">
        <f t="shared" si="15"/>
        <v>134601.99582269668</v>
      </c>
      <c r="J46" s="76">
        <f t="shared" si="16"/>
        <v>134601.99582269668</v>
      </c>
      <c r="K46" s="53">
        <v>80000</v>
      </c>
      <c r="L46" s="30">
        <f t="shared" si="25"/>
        <v>12800</v>
      </c>
      <c r="M46" s="30">
        <f t="shared" si="18"/>
        <v>92800</v>
      </c>
      <c r="N46" s="60">
        <f t="shared" si="26"/>
        <v>92800</v>
      </c>
      <c r="O46" s="53">
        <v>120000</v>
      </c>
      <c r="P46" s="30">
        <f t="shared" si="27"/>
        <v>19200</v>
      </c>
      <c r="Q46" s="30">
        <f t="shared" si="20"/>
        <v>139200</v>
      </c>
      <c r="R46" s="60">
        <f t="shared" si="28"/>
        <v>139200</v>
      </c>
      <c r="S46" s="85">
        <f t="shared" si="29"/>
        <v>116000</v>
      </c>
      <c r="T46" s="389"/>
      <c r="U46" s="420"/>
      <c r="V46" s="389"/>
    </row>
    <row r="47" spans="1:22">
      <c r="A47" s="377"/>
      <c r="B47" s="361"/>
      <c r="C47" s="364"/>
      <c r="D47" s="100" t="s">
        <v>51</v>
      </c>
      <c r="E47" s="101">
        <v>1</v>
      </c>
      <c r="F47" s="47">
        <v>1</v>
      </c>
      <c r="G47" s="53">
        <v>116036.20329542817</v>
      </c>
      <c r="H47" s="37">
        <f t="shared" si="24"/>
        <v>18565.79252726851</v>
      </c>
      <c r="I47" s="37">
        <f t="shared" si="15"/>
        <v>134601.99582269668</v>
      </c>
      <c r="J47" s="76">
        <f t="shared" si="16"/>
        <v>134601.99582269668</v>
      </c>
      <c r="K47" s="53">
        <v>80000</v>
      </c>
      <c r="L47" s="30">
        <f t="shared" si="25"/>
        <v>12800</v>
      </c>
      <c r="M47" s="30">
        <f t="shared" si="18"/>
        <v>92800</v>
      </c>
      <c r="N47" s="60">
        <f t="shared" si="26"/>
        <v>92800</v>
      </c>
      <c r="O47" s="53">
        <v>70000</v>
      </c>
      <c r="P47" s="30">
        <f t="shared" si="27"/>
        <v>11200</v>
      </c>
      <c r="Q47" s="30">
        <f t="shared" si="20"/>
        <v>81200</v>
      </c>
      <c r="R47" s="60">
        <f t="shared" si="28"/>
        <v>81200</v>
      </c>
      <c r="S47" s="85">
        <f t="shared" si="29"/>
        <v>87000</v>
      </c>
      <c r="T47" s="389"/>
      <c r="U47" s="420"/>
      <c r="V47" s="389"/>
    </row>
    <row r="48" spans="1:22" ht="90">
      <c r="A48" s="377"/>
      <c r="B48" s="361"/>
      <c r="C48" s="364"/>
      <c r="D48" s="27" t="s">
        <v>52</v>
      </c>
      <c r="E48" s="29">
        <v>1</v>
      </c>
      <c r="F48" s="47">
        <v>150</v>
      </c>
      <c r="G48" s="53">
        <v>3094.2987545447513</v>
      </c>
      <c r="H48" s="37">
        <f t="shared" si="24"/>
        <v>495.08780072716024</v>
      </c>
      <c r="I48" s="37">
        <f t="shared" si="15"/>
        <v>3589.3865552719117</v>
      </c>
      <c r="J48" s="76">
        <f t="shared" si="16"/>
        <v>538407.98329078674</v>
      </c>
      <c r="K48" s="53">
        <v>25000</v>
      </c>
      <c r="L48" s="30">
        <f t="shared" si="25"/>
        <v>4000</v>
      </c>
      <c r="M48" s="30">
        <f t="shared" si="18"/>
        <v>29000</v>
      </c>
      <c r="N48" s="60">
        <f t="shared" si="26"/>
        <v>4350000</v>
      </c>
      <c r="O48" s="53">
        <v>2800</v>
      </c>
      <c r="P48" s="30">
        <f t="shared" si="27"/>
        <v>448</v>
      </c>
      <c r="Q48" s="30">
        <f t="shared" si="20"/>
        <v>3248</v>
      </c>
      <c r="R48" s="60">
        <f t="shared" si="28"/>
        <v>487200</v>
      </c>
      <c r="S48" s="85">
        <f t="shared" si="29"/>
        <v>2418600</v>
      </c>
      <c r="T48" s="389"/>
      <c r="U48" s="420"/>
      <c r="V48" s="389"/>
    </row>
    <row r="49" spans="1:22" ht="90">
      <c r="A49" s="377"/>
      <c r="B49" s="361"/>
      <c r="C49" s="364"/>
      <c r="D49" s="27" t="s">
        <v>53</v>
      </c>
      <c r="E49" s="29">
        <v>1</v>
      </c>
      <c r="F49" s="47">
        <v>1</v>
      </c>
      <c r="G49" s="53">
        <v>5105592.9449988399</v>
      </c>
      <c r="H49" s="37">
        <f t="shared" si="24"/>
        <v>816894.87119981437</v>
      </c>
      <c r="I49" s="37">
        <f t="shared" si="15"/>
        <v>5922487.8161986545</v>
      </c>
      <c r="J49" s="76">
        <f t="shared" si="16"/>
        <v>5922487.8161986545</v>
      </c>
      <c r="K49" s="53">
        <v>7000</v>
      </c>
      <c r="L49" s="30">
        <f t="shared" si="25"/>
        <v>1120</v>
      </c>
      <c r="M49" s="30">
        <f t="shared" si="18"/>
        <v>8120</v>
      </c>
      <c r="N49" s="60">
        <f t="shared" si="26"/>
        <v>8120</v>
      </c>
      <c r="O49" s="53">
        <v>700000</v>
      </c>
      <c r="P49" s="30">
        <f t="shared" si="27"/>
        <v>112000</v>
      </c>
      <c r="Q49" s="30">
        <f t="shared" si="20"/>
        <v>812000</v>
      </c>
      <c r="R49" s="60">
        <f t="shared" si="28"/>
        <v>812000</v>
      </c>
      <c r="S49" s="85">
        <f t="shared" si="29"/>
        <v>410060</v>
      </c>
      <c r="T49" s="389"/>
      <c r="U49" s="420"/>
      <c r="V49" s="389"/>
    </row>
    <row r="50" spans="1:22" ht="60">
      <c r="A50" s="377"/>
      <c r="B50" s="361"/>
      <c r="C50" s="364"/>
      <c r="D50" s="102" t="s">
        <v>54</v>
      </c>
      <c r="E50" s="29">
        <v>1</v>
      </c>
      <c r="F50" s="47">
        <v>1</v>
      </c>
      <c r="G50" s="53">
        <v>1856579.2527268508</v>
      </c>
      <c r="H50" s="37">
        <f t="shared" si="24"/>
        <v>297052.68043629616</v>
      </c>
      <c r="I50" s="37">
        <f t="shared" si="15"/>
        <v>2153631.933163147</v>
      </c>
      <c r="J50" s="76">
        <f t="shared" si="16"/>
        <v>2153631.933163147</v>
      </c>
      <c r="K50" s="53">
        <v>25000</v>
      </c>
      <c r="L50" s="30">
        <f t="shared" si="25"/>
        <v>4000</v>
      </c>
      <c r="M50" s="30">
        <f t="shared" si="18"/>
        <v>29000</v>
      </c>
      <c r="N50" s="60">
        <f t="shared" si="26"/>
        <v>29000</v>
      </c>
      <c r="O50" s="53">
        <v>1440000</v>
      </c>
      <c r="P50" s="30">
        <f t="shared" si="27"/>
        <v>230400</v>
      </c>
      <c r="Q50" s="30">
        <f t="shared" si="20"/>
        <v>1670400</v>
      </c>
      <c r="R50" s="60">
        <f t="shared" si="28"/>
        <v>1670400</v>
      </c>
      <c r="S50" s="85">
        <f t="shared" si="29"/>
        <v>849700</v>
      </c>
      <c r="T50" s="389"/>
      <c r="U50" s="420"/>
      <c r="V50" s="389"/>
    </row>
    <row r="51" spans="1:22" ht="60.75" thickBot="1">
      <c r="A51" s="378"/>
      <c r="B51" s="362"/>
      <c r="C51" s="365"/>
      <c r="D51" s="103" t="s">
        <v>55</v>
      </c>
      <c r="E51" s="104">
        <v>1</v>
      </c>
      <c r="F51" s="48">
        <v>1</v>
      </c>
      <c r="G51" s="54">
        <v>928289.6263634254</v>
      </c>
      <c r="H51" s="44">
        <f t="shared" si="24"/>
        <v>148526.34021814808</v>
      </c>
      <c r="I51" s="44">
        <f t="shared" si="15"/>
        <v>1076815.9665815735</v>
      </c>
      <c r="J51" s="61">
        <f t="shared" si="16"/>
        <v>1076815.9665815735</v>
      </c>
      <c r="K51" s="54">
        <v>450000</v>
      </c>
      <c r="L51" s="38">
        <f t="shared" si="25"/>
        <v>72000</v>
      </c>
      <c r="M51" s="38">
        <f t="shared" si="18"/>
        <v>522000</v>
      </c>
      <c r="N51" s="64">
        <f t="shared" si="26"/>
        <v>522000</v>
      </c>
      <c r="O51" s="54">
        <v>1200000</v>
      </c>
      <c r="P51" s="38">
        <f t="shared" si="27"/>
        <v>192000</v>
      </c>
      <c r="Q51" s="38">
        <f t="shared" si="20"/>
        <v>1392000</v>
      </c>
      <c r="R51" s="64">
        <f t="shared" si="28"/>
        <v>1392000</v>
      </c>
      <c r="S51" s="86">
        <f t="shared" si="29"/>
        <v>957000</v>
      </c>
      <c r="T51" s="390"/>
      <c r="U51" s="421"/>
      <c r="V51" s="390"/>
    </row>
    <row r="52" spans="1:22" ht="26.25" customHeight="1" thickBot="1">
      <c r="A52" s="70"/>
      <c r="B52" s="71"/>
      <c r="C52" s="71"/>
      <c r="D52" s="72"/>
      <c r="E52" s="73"/>
      <c r="F52" s="74"/>
      <c r="G52" s="366" t="s">
        <v>56</v>
      </c>
      <c r="H52" s="367"/>
      <c r="I52" s="367"/>
      <c r="J52" s="78">
        <f>SUM(J10:J51)</f>
        <v>369122642.53113621</v>
      </c>
      <c r="K52" s="366" t="s">
        <v>56</v>
      </c>
      <c r="L52" s="367"/>
      <c r="M52" s="367"/>
      <c r="N52" s="78">
        <f>SUM(N10:N51)</f>
        <v>184993088</v>
      </c>
      <c r="O52" s="417" t="s">
        <v>56</v>
      </c>
      <c r="P52" s="418"/>
      <c r="Q52" s="418"/>
      <c r="R52" s="80">
        <f>SUM(R10:R51)</f>
        <v>142039680</v>
      </c>
      <c r="S52" s="87">
        <f>AVERAGE(N52,R52)</f>
        <v>163516384</v>
      </c>
      <c r="T52" s="88">
        <f>SUM(T10:T44)</f>
        <v>163516384</v>
      </c>
      <c r="V52" s="89">
        <f>SUM(V10:V51)</f>
        <v>163516384</v>
      </c>
    </row>
    <row r="53" spans="1:22">
      <c r="A53" s="70"/>
      <c r="B53" s="71"/>
      <c r="C53" s="71"/>
      <c r="D53" s="72"/>
      <c r="E53" s="73"/>
      <c r="F53" s="74"/>
      <c r="G53" s="68"/>
      <c r="H53" s="68"/>
      <c r="I53" s="68"/>
      <c r="J53" s="68"/>
    </row>
    <row r="54" spans="1:22">
      <c r="A54" s="70"/>
      <c r="B54" s="71"/>
      <c r="C54" s="71"/>
      <c r="D54" s="72"/>
      <c r="E54" s="73"/>
      <c r="F54" s="74"/>
      <c r="G54" s="68"/>
      <c r="H54" s="68"/>
      <c r="I54" s="68"/>
      <c r="J54" s="68"/>
    </row>
    <row r="55" spans="1:22" ht="15.75" thickBot="1">
      <c r="Q55" s="93"/>
      <c r="R55" s="91"/>
    </row>
    <row r="56" spans="1:22" ht="16.5" thickBot="1">
      <c r="A56" s="4"/>
      <c r="B56" s="4"/>
      <c r="D56" s="120" t="s">
        <v>57</v>
      </c>
      <c r="E56" s="344">
        <f>+V52</f>
        <v>163516384</v>
      </c>
      <c r="F56" s="345"/>
      <c r="G56" s="346"/>
      <c r="N56" s="94"/>
      <c r="P56" s="93"/>
      <c r="Q56" s="79"/>
      <c r="R56" s="92"/>
    </row>
    <row r="57" spans="1:22" ht="16.5" thickBot="1">
      <c r="D57" s="120" t="s">
        <v>58</v>
      </c>
      <c r="E57" s="344">
        <f>+E56-V44-V37</f>
        <v>152947624</v>
      </c>
      <c r="F57" s="345"/>
      <c r="G57" s="346"/>
    </row>
    <row r="58" spans="1:22" ht="16.5" thickBot="1">
      <c r="D58" s="120" t="s">
        <v>59</v>
      </c>
      <c r="E58" s="344">
        <f>+V44+V37</f>
        <v>10568760</v>
      </c>
      <c r="F58" s="345"/>
      <c r="G58" s="346"/>
    </row>
    <row r="59" spans="1:22" ht="15.75">
      <c r="D59" s="121"/>
      <c r="E59" s="122"/>
      <c r="F59" s="122"/>
      <c r="G59" s="122"/>
    </row>
    <row r="60" spans="1:22" ht="16.5" thickBot="1">
      <c r="D60" s="121"/>
      <c r="E60" s="122"/>
      <c r="F60" s="122"/>
      <c r="G60" s="122"/>
    </row>
    <row r="61" spans="1:22" ht="27" thickBot="1">
      <c r="D61" s="123" t="s">
        <v>60</v>
      </c>
      <c r="E61" s="351">
        <f>+E56</f>
        <v>163516384</v>
      </c>
      <c r="F61" s="352"/>
      <c r="G61" s="353"/>
    </row>
    <row r="62" spans="1:22" ht="15.75">
      <c r="D62" s="121"/>
      <c r="E62" s="122"/>
      <c r="F62" s="122"/>
      <c r="G62" s="122"/>
    </row>
    <row r="63" spans="1:22" ht="15.75">
      <c r="D63" s="121"/>
      <c r="E63" s="122"/>
      <c r="F63" s="122"/>
      <c r="G63" s="122"/>
    </row>
    <row r="64" spans="1:22" ht="15.75">
      <c r="D64" s="121"/>
      <c r="E64" s="122"/>
      <c r="F64" s="122"/>
      <c r="G64" s="122"/>
    </row>
  </sheetData>
  <mergeCells count="63">
    <mergeCell ref="C32:C36"/>
    <mergeCell ref="C10:C20"/>
    <mergeCell ref="M8:M9"/>
    <mergeCell ref="N8:N9"/>
    <mergeCell ref="A4:V4"/>
    <mergeCell ref="S7:S9"/>
    <mergeCell ref="T7:T9"/>
    <mergeCell ref="T10:T20"/>
    <mergeCell ref="U10:U20"/>
    <mergeCell ref="J8:J9"/>
    <mergeCell ref="H8:H9"/>
    <mergeCell ref="G8:G9"/>
    <mergeCell ref="O8:O9"/>
    <mergeCell ref="Q8:Q9"/>
    <mergeCell ref="G7:J7"/>
    <mergeCell ref="K7:N7"/>
    <mergeCell ref="K52:M52"/>
    <mergeCell ref="O52:Q52"/>
    <mergeCell ref="T32:T36"/>
    <mergeCell ref="T44:T51"/>
    <mergeCell ref="U44:U51"/>
    <mergeCell ref="U37:U43"/>
    <mergeCell ref="T37:T43"/>
    <mergeCell ref="U32:U36"/>
    <mergeCell ref="V37:V43"/>
    <mergeCell ref="V44:V51"/>
    <mergeCell ref="L8:L9"/>
    <mergeCell ref="I8:I9"/>
    <mergeCell ref="K8:K9"/>
    <mergeCell ref="V32:V36"/>
    <mergeCell ref="V7:V9"/>
    <mergeCell ref="V10:V20"/>
    <mergeCell ref="V21:V31"/>
    <mergeCell ref="T21:T31"/>
    <mergeCell ref="U7:U9"/>
    <mergeCell ref="U21:U31"/>
    <mergeCell ref="R8:R9"/>
    <mergeCell ref="P8:P9"/>
    <mergeCell ref="O7:R7"/>
    <mergeCell ref="A37:A43"/>
    <mergeCell ref="B37:B43"/>
    <mergeCell ref="B32:B36"/>
    <mergeCell ref="A8:A9"/>
    <mergeCell ref="A44:A51"/>
    <mergeCell ref="A32:A36"/>
    <mergeCell ref="A10:A20"/>
    <mergeCell ref="A21:A31"/>
    <mergeCell ref="E56:G56"/>
    <mergeCell ref="D8:D9"/>
    <mergeCell ref="B8:B9"/>
    <mergeCell ref="F8:F9"/>
    <mergeCell ref="E61:G61"/>
    <mergeCell ref="E57:G57"/>
    <mergeCell ref="E58:G58"/>
    <mergeCell ref="B10:B20"/>
    <mergeCell ref="B21:B31"/>
    <mergeCell ref="B44:B51"/>
    <mergeCell ref="C44:C51"/>
    <mergeCell ref="E8:E9"/>
    <mergeCell ref="C8:C9"/>
    <mergeCell ref="C21:C31"/>
    <mergeCell ref="G52:I52"/>
    <mergeCell ref="C37:C43"/>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V65"/>
  <sheetViews>
    <sheetView zoomScale="70" zoomScaleNormal="70" workbookViewId="0">
      <pane ySplit="9" topLeftCell="A37" activePane="bottomLeft" state="frozen"/>
      <selection pane="bottomLeft" activeCell="C45" sqref="C45:C52"/>
    </sheetView>
  </sheetViews>
  <sheetFormatPr baseColWidth="10" defaultColWidth="11.42578125" defaultRowHeight="15"/>
  <cols>
    <col min="1" max="1" width="5.140625" style="1" customWidth="1"/>
    <col min="2" max="2" width="23.7109375" style="1" hidden="1" customWidth="1"/>
    <col min="3" max="3" width="11" style="4" customWidth="1"/>
    <col min="4" max="4" width="65.28515625" style="6" customWidth="1"/>
    <col min="5" max="5" width="6.85546875" style="18" customWidth="1"/>
    <col min="6" max="6" width="9.140625" style="2" customWidth="1"/>
    <col min="7" max="7" width="13.7109375" style="12" customWidth="1"/>
    <col min="8" max="8" width="12" style="12" customWidth="1"/>
    <col min="9" max="9" width="14.5703125" style="12" customWidth="1"/>
    <col min="10" max="10" width="19.7109375" style="12" bestFit="1" customWidth="1"/>
    <col min="11" max="11" width="12" style="1" customWidth="1"/>
    <col min="12" max="12" width="12.140625" style="1" customWidth="1"/>
    <col min="13" max="13" width="14.42578125" style="1" customWidth="1"/>
    <col min="14" max="14" width="19.7109375" style="1" bestFit="1" customWidth="1"/>
    <col min="15" max="15" width="15.85546875" style="1" customWidth="1"/>
    <col min="16" max="16" width="14" style="1" customWidth="1"/>
    <col min="17" max="17" width="16.28515625" style="1" customWidth="1"/>
    <col min="18" max="18" width="19.7109375" style="1" bestFit="1" customWidth="1"/>
    <col min="19" max="19" width="17" style="1" customWidth="1"/>
    <col min="20" max="20" width="16.140625" style="1" customWidth="1"/>
    <col min="21" max="21" width="6" style="91" customWidth="1"/>
    <col min="22" max="22" width="21.5703125" style="1" customWidth="1"/>
    <col min="23" max="16384" width="11.42578125" style="1"/>
  </cols>
  <sheetData>
    <row r="4" spans="1:22" s="5" customFormat="1" ht="23.25" customHeight="1">
      <c r="A4" s="425" t="s">
        <v>0</v>
      </c>
      <c r="B4" s="425"/>
      <c r="C4" s="425"/>
      <c r="D4" s="425"/>
      <c r="E4" s="425"/>
      <c r="F4" s="425"/>
      <c r="G4" s="425"/>
      <c r="H4" s="425"/>
      <c r="I4" s="425"/>
      <c r="J4" s="425"/>
      <c r="K4" s="425"/>
      <c r="L4" s="425"/>
      <c r="M4" s="425"/>
      <c r="N4" s="425"/>
      <c r="O4" s="425"/>
      <c r="P4" s="425"/>
      <c r="Q4" s="425"/>
      <c r="R4" s="425"/>
      <c r="S4" s="425"/>
      <c r="T4" s="425"/>
      <c r="U4" s="425"/>
      <c r="V4" s="425"/>
    </row>
    <row r="5" spans="1:22" s="5" customFormat="1" ht="18.75" customHeight="1">
      <c r="U5" s="90"/>
    </row>
    <row r="6" spans="1:22" s="5" customFormat="1" ht="16.5" thickBot="1">
      <c r="A6" s="8"/>
      <c r="B6" s="8"/>
      <c r="C6" s="8"/>
      <c r="D6" s="8"/>
      <c r="E6" s="22"/>
      <c r="F6" s="8"/>
      <c r="G6" s="13"/>
      <c r="H6" s="13"/>
      <c r="I6" s="13"/>
      <c r="J6" s="13"/>
      <c r="U6" s="90"/>
    </row>
    <row r="7" spans="1:22" ht="21.75" thickBot="1">
      <c r="E7" s="41"/>
      <c r="F7" s="45"/>
      <c r="G7" s="438" t="s">
        <v>1</v>
      </c>
      <c r="H7" s="439"/>
      <c r="I7" s="439"/>
      <c r="J7" s="440"/>
      <c r="K7" s="441" t="s">
        <v>2</v>
      </c>
      <c r="L7" s="442"/>
      <c r="M7" s="442"/>
      <c r="N7" s="443"/>
      <c r="O7" s="415" t="s">
        <v>3</v>
      </c>
      <c r="P7" s="416"/>
      <c r="Q7" s="416"/>
      <c r="R7" s="416"/>
      <c r="S7" s="397" t="s">
        <v>4</v>
      </c>
      <c r="T7" s="397" t="s">
        <v>5</v>
      </c>
      <c r="U7" s="405" t="s">
        <v>6</v>
      </c>
      <c r="V7" s="397" t="s">
        <v>7</v>
      </c>
    </row>
    <row r="8" spans="1:22" s="5" customFormat="1" ht="15" customHeight="1">
      <c r="A8" s="347" t="s">
        <v>8</v>
      </c>
      <c r="B8" s="347" t="s">
        <v>9</v>
      </c>
      <c r="C8" s="347" t="s">
        <v>10</v>
      </c>
      <c r="D8" s="347" t="s">
        <v>11</v>
      </c>
      <c r="E8" s="347" t="s">
        <v>12</v>
      </c>
      <c r="F8" s="349" t="s">
        <v>13</v>
      </c>
      <c r="G8" s="433" t="s">
        <v>14</v>
      </c>
      <c r="H8" s="431" t="s">
        <v>15</v>
      </c>
      <c r="I8" s="393" t="s">
        <v>16</v>
      </c>
      <c r="J8" s="429" t="s">
        <v>17</v>
      </c>
      <c r="K8" s="395" t="s">
        <v>14</v>
      </c>
      <c r="L8" s="391" t="s">
        <v>15</v>
      </c>
      <c r="M8" s="422" t="s">
        <v>16</v>
      </c>
      <c r="N8" s="423" t="s">
        <v>17</v>
      </c>
      <c r="O8" s="435" t="s">
        <v>14</v>
      </c>
      <c r="P8" s="413" t="s">
        <v>15</v>
      </c>
      <c r="Q8" s="437" t="s">
        <v>16</v>
      </c>
      <c r="R8" s="411" t="s">
        <v>17</v>
      </c>
      <c r="S8" s="398"/>
      <c r="T8" s="398"/>
      <c r="U8" s="406"/>
      <c r="V8" s="398"/>
    </row>
    <row r="9" spans="1:22" s="5" customFormat="1" ht="48" customHeight="1" thickBot="1">
      <c r="A9" s="348"/>
      <c r="B9" s="348"/>
      <c r="C9" s="348"/>
      <c r="D9" s="348"/>
      <c r="E9" s="348"/>
      <c r="F9" s="350"/>
      <c r="G9" s="434"/>
      <c r="H9" s="432"/>
      <c r="I9" s="394"/>
      <c r="J9" s="430"/>
      <c r="K9" s="396"/>
      <c r="L9" s="392"/>
      <c r="M9" s="422"/>
      <c r="N9" s="424"/>
      <c r="O9" s="436"/>
      <c r="P9" s="414"/>
      <c r="Q9" s="437"/>
      <c r="R9" s="412"/>
      <c r="S9" s="399"/>
      <c r="T9" s="399"/>
      <c r="U9" s="407"/>
      <c r="V9" s="399"/>
    </row>
    <row r="10" spans="1:22" s="5" customFormat="1" ht="48" customHeight="1" thickBot="1">
      <c r="A10" s="124"/>
      <c r="B10" s="125"/>
      <c r="C10" s="125"/>
      <c r="D10" s="125"/>
      <c r="E10" s="125"/>
      <c r="F10" s="125"/>
      <c r="G10" s="126"/>
      <c r="H10" s="291"/>
      <c r="I10" s="291"/>
      <c r="J10" s="127"/>
      <c r="K10" s="128"/>
      <c r="L10" s="292"/>
      <c r="M10" s="292"/>
      <c r="N10" s="129"/>
      <c r="O10" s="130"/>
      <c r="P10" s="293"/>
      <c r="Q10" s="293"/>
      <c r="R10" s="131"/>
      <c r="S10" s="132"/>
      <c r="T10" s="132"/>
      <c r="U10" s="133"/>
      <c r="V10" s="132"/>
    </row>
    <row r="11" spans="1:22" ht="45">
      <c r="A11" s="382">
        <v>1</v>
      </c>
      <c r="B11" s="354"/>
      <c r="C11" s="354" t="s">
        <v>18</v>
      </c>
      <c r="D11" s="23" t="s">
        <v>19</v>
      </c>
      <c r="E11" s="24">
        <v>1</v>
      </c>
      <c r="F11" s="46">
        <v>1</v>
      </c>
      <c r="G11" s="52">
        <v>5415022.820453315</v>
      </c>
      <c r="H11" s="42">
        <f>+G11*16%</f>
        <v>866403.65127253043</v>
      </c>
      <c r="I11" s="42">
        <f>+H11+G11</f>
        <v>6281426.4717258457</v>
      </c>
      <c r="J11" s="59">
        <f>+I11*F11*E11</f>
        <v>6281426.4717258457</v>
      </c>
      <c r="K11" s="52">
        <v>660000</v>
      </c>
      <c r="L11" s="26">
        <f>+K11*16%</f>
        <v>105600</v>
      </c>
      <c r="M11" s="26">
        <f>+L11+K11</f>
        <v>765600</v>
      </c>
      <c r="N11" s="63">
        <f>+M11*E11*F11</f>
        <v>765600</v>
      </c>
      <c r="O11" s="52">
        <v>500000</v>
      </c>
      <c r="P11" s="26">
        <f>+O11*16%</f>
        <v>80000</v>
      </c>
      <c r="Q11" s="26">
        <f>+P11+O11</f>
        <v>580000</v>
      </c>
      <c r="R11" s="63">
        <f>+Q11*F11*E11</f>
        <v>580000</v>
      </c>
      <c r="S11" s="84">
        <f>AVERAGE(N11,R11)</f>
        <v>672800</v>
      </c>
      <c r="T11" s="400">
        <f>SUM(S11:S21)</f>
        <v>74511092</v>
      </c>
      <c r="U11" s="426">
        <v>1</v>
      </c>
      <c r="V11" s="400">
        <f>+U11*T11</f>
        <v>74511092</v>
      </c>
    </row>
    <row r="12" spans="1:22" ht="90" customHeight="1">
      <c r="A12" s="383"/>
      <c r="B12" s="355"/>
      <c r="C12" s="355"/>
      <c r="D12" s="27" t="s">
        <v>20</v>
      </c>
      <c r="E12" s="28">
        <v>5</v>
      </c>
      <c r="F12" s="47">
        <v>7</v>
      </c>
      <c r="G12" s="53">
        <v>1315076.9706815192</v>
      </c>
      <c r="H12" s="30">
        <f t="shared" ref="H12:H21" si="0">+G12*16%</f>
        <v>210412.31530904307</v>
      </c>
      <c r="I12" s="30">
        <f t="shared" ref="I12:I52" si="1">+H12+G12</f>
        <v>1525489.2859905623</v>
      </c>
      <c r="J12" s="60">
        <f t="shared" ref="J12:J52" si="2">+I12*F12*E12</f>
        <v>53392125.009669676</v>
      </c>
      <c r="K12" s="53">
        <v>350000</v>
      </c>
      <c r="L12" s="30">
        <f t="shared" ref="L12:L21" si="3">+K12*16%</f>
        <v>56000</v>
      </c>
      <c r="M12" s="30">
        <f t="shared" ref="M12:M52" si="4">+L12+K12</f>
        <v>406000</v>
      </c>
      <c r="N12" s="60">
        <f t="shared" ref="N12:N21" si="5">+M12*E12*F12</f>
        <v>14210000</v>
      </c>
      <c r="O12" s="53">
        <v>250000</v>
      </c>
      <c r="P12" s="30">
        <f t="shared" ref="P12:P21" si="6">+O12*16%</f>
        <v>40000</v>
      </c>
      <c r="Q12" s="30">
        <f t="shared" ref="Q12:Q52" si="7">+P12+O12</f>
        <v>290000</v>
      </c>
      <c r="R12" s="60">
        <f t="shared" ref="R12:R52" si="8">+Q12*F12*E12</f>
        <v>10150000</v>
      </c>
      <c r="S12" s="85">
        <f t="shared" ref="S12:S52" si="9">AVERAGE(N12,R12)</f>
        <v>12180000</v>
      </c>
      <c r="T12" s="401"/>
      <c r="U12" s="427"/>
      <c r="V12" s="401"/>
    </row>
    <row r="13" spans="1:22" ht="60">
      <c r="A13" s="383"/>
      <c r="B13" s="355"/>
      <c r="C13" s="355"/>
      <c r="D13" s="31" t="s">
        <v>21</v>
      </c>
      <c r="E13" s="29">
        <v>5</v>
      </c>
      <c r="F13" s="47">
        <v>6</v>
      </c>
      <c r="G13" s="53">
        <v>409994.58497717953</v>
      </c>
      <c r="H13" s="30">
        <f t="shared" si="0"/>
        <v>65599.133596348722</v>
      </c>
      <c r="I13" s="30">
        <f t="shared" si="1"/>
        <v>475593.71857352823</v>
      </c>
      <c r="J13" s="60">
        <f t="shared" si="2"/>
        <v>14267811.557205845</v>
      </c>
      <c r="K13" s="53">
        <v>230000</v>
      </c>
      <c r="L13" s="30">
        <f t="shared" si="3"/>
        <v>36800</v>
      </c>
      <c r="M13" s="30">
        <f t="shared" si="4"/>
        <v>266800</v>
      </c>
      <c r="N13" s="60">
        <f t="shared" si="5"/>
        <v>8004000</v>
      </c>
      <c r="O13" s="53">
        <v>220000</v>
      </c>
      <c r="P13" s="30">
        <f t="shared" si="6"/>
        <v>35200</v>
      </c>
      <c r="Q13" s="30">
        <f t="shared" si="7"/>
        <v>255200</v>
      </c>
      <c r="R13" s="60">
        <f t="shared" si="8"/>
        <v>7656000</v>
      </c>
      <c r="S13" s="85">
        <f t="shared" si="9"/>
        <v>7830000</v>
      </c>
      <c r="T13" s="401"/>
      <c r="U13" s="427"/>
      <c r="V13" s="401"/>
    </row>
    <row r="14" spans="1:22" ht="90">
      <c r="A14" s="383"/>
      <c r="B14" s="355"/>
      <c r="C14" s="355"/>
      <c r="D14" s="31" t="s">
        <v>22</v>
      </c>
      <c r="E14" s="29">
        <v>5</v>
      </c>
      <c r="F14" s="47">
        <v>7</v>
      </c>
      <c r="G14" s="53">
        <v>232072.40659085635</v>
      </c>
      <c r="H14" s="30">
        <f t="shared" si="0"/>
        <v>37131.585054537019</v>
      </c>
      <c r="I14" s="30">
        <f t="shared" si="1"/>
        <v>269203.99164539337</v>
      </c>
      <c r="J14" s="60">
        <f t="shared" si="2"/>
        <v>9422139.7075887676</v>
      </c>
      <c r="K14" s="53">
        <v>150000</v>
      </c>
      <c r="L14" s="30">
        <f t="shared" si="3"/>
        <v>24000</v>
      </c>
      <c r="M14" s="30">
        <f t="shared" si="4"/>
        <v>174000</v>
      </c>
      <c r="N14" s="60">
        <f t="shared" si="5"/>
        <v>6090000</v>
      </c>
      <c r="O14" s="53">
        <v>120000</v>
      </c>
      <c r="P14" s="30">
        <f t="shared" si="6"/>
        <v>19200</v>
      </c>
      <c r="Q14" s="30">
        <f t="shared" si="7"/>
        <v>139200</v>
      </c>
      <c r="R14" s="60">
        <f t="shared" si="8"/>
        <v>4872000</v>
      </c>
      <c r="S14" s="85">
        <f t="shared" si="9"/>
        <v>5481000</v>
      </c>
      <c r="T14" s="401"/>
      <c r="U14" s="427"/>
      <c r="V14" s="401"/>
    </row>
    <row r="15" spans="1:22" ht="75">
      <c r="A15" s="383"/>
      <c r="B15" s="355"/>
      <c r="C15" s="355"/>
      <c r="D15" s="32" t="s">
        <v>23</v>
      </c>
      <c r="E15" s="28">
        <v>5</v>
      </c>
      <c r="F15" s="47">
        <v>6</v>
      </c>
      <c r="G15" s="53">
        <v>123771.95018179006</v>
      </c>
      <c r="H15" s="30">
        <f t="shared" si="0"/>
        <v>19803.512029086411</v>
      </c>
      <c r="I15" s="30">
        <f t="shared" si="1"/>
        <v>143575.46221087646</v>
      </c>
      <c r="J15" s="60">
        <f t="shared" si="2"/>
        <v>4307263.8663262939</v>
      </c>
      <c r="K15" s="53">
        <v>80000</v>
      </c>
      <c r="L15" s="30">
        <f t="shared" si="3"/>
        <v>12800</v>
      </c>
      <c r="M15" s="30">
        <f t="shared" si="4"/>
        <v>92800</v>
      </c>
      <c r="N15" s="60">
        <f t="shared" si="5"/>
        <v>2784000</v>
      </c>
      <c r="O15" s="53">
        <v>40000</v>
      </c>
      <c r="P15" s="30">
        <f t="shared" si="6"/>
        <v>6400</v>
      </c>
      <c r="Q15" s="30">
        <f t="shared" si="7"/>
        <v>46400</v>
      </c>
      <c r="R15" s="60">
        <f t="shared" si="8"/>
        <v>1392000</v>
      </c>
      <c r="S15" s="85">
        <f t="shared" si="9"/>
        <v>2088000</v>
      </c>
      <c r="T15" s="401"/>
      <c r="U15" s="427"/>
      <c r="V15" s="401"/>
    </row>
    <row r="16" spans="1:22" ht="75">
      <c r="A16" s="383"/>
      <c r="B16" s="355"/>
      <c r="C16" s="355"/>
      <c r="D16" s="33" t="s">
        <v>24</v>
      </c>
      <c r="E16" s="28">
        <v>5</v>
      </c>
      <c r="F16" s="47">
        <v>200</v>
      </c>
      <c r="G16" s="53">
        <v>20112.941904540883</v>
      </c>
      <c r="H16" s="30">
        <f t="shared" si="0"/>
        <v>3218.0707047265414</v>
      </c>
      <c r="I16" s="30">
        <f t="shared" si="1"/>
        <v>23331.012609267425</v>
      </c>
      <c r="J16" s="60">
        <f t="shared" si="2"/>
        <v>23331012.609267425</v>
      </c>
      <c r="K16" s="53">
        <v>22000</v>
      </c>
      <c r="L16" s="30">
        <f t="shared" si="3"/>
        <v>3520</v>
      </c>
      <c r="M16" s="30">
        <f t="shared" si="4"/>
        <v>25520</v>
      </c>
      <c r="N16" s="60">
        <f t="shared" si="5"/>
        <v>25520000</v>
      </c>
      <c r="O16" s="53">
        <v>13500</v>
      </c>
      <c r="P16" s="30">
        <f t="shared" si="6"/>
        <v>2160</v>
      </c>
      <c r="Q16" s="30">
        <f t="shared" si="7"/>
        <v>15660</v>
      </c>
      <c r="R16" s="60">
        <f t="shared" si="8"/>
        <v>15660000</v>
      </c>
      <c r="S16" s="85">
        <f t="shared" si="9"/>
        <v>20590000</v>
      </c>
      <c r="T16" s="401"/>
      <c r="U16" s="427"/>
      <c r="V16" s="401"/>
    </row>
    <row r="17" spans="1:22" ht="150">
      <c r="A17" s="383"/>
      <c r="B17" s="355"/>
      <c r="C17" s="355"/>
      <c r="D17" s="27" t="s">
        <v>25</v>
      </c>
      <c r="E17" s="28">
        <v>5</v>
      </c>
      <c r="F17" s="47">
        <v>100</v>
      </c>
      <c r="G17" s="53">
        <v>92828.962636342549</v>
      </c>
      <c r="H17" s="30">
        <f t="shared" si="0"/>
        <v>14852.634021814809</v>
      </c>
      <c r="I17" s="30">
        <f t="shared" si="1"/>
        <v>107681.59665815736</v>
      </c>
      <c r="J17" s="60">
        <f t="shared" si="2"/>
        <v>53840798.329078674</v>
      </c>
      <c r="K17" s="53">
        <v>48000</v>
      </c>
      <c r="L17" s="30">
        <f t="shared" si="3"/>
        <v>7680</v>
      </c>
      <c r="M17" s="30">
        <f t="shared" si="4"/>
        <v>55680</v>
      </c>
      <c r="N17" s="60">
        <f t="shared" si="5"/>
        <v>27840000</v>
      </c>
      <c r="O17" s="53">
        <v>35000</v>
      </c>
      <c r="P17" s="30">
        <f t="shared" si="6"/>
        <v>5600</v>
      </c>
      <c r="Q17" s="30">
        <f t="shared" si="7"/>
        <v>40600</v>
      </c>
      <c r="R17" s="60">
        <f t="shared" si="8"/>
        <v>20300000</v>
      </c>
      <c r="S17" s="85">
        <f t="shared" si="9"/>
        <v>24070000</v>
      </c>
      <c r="T17" s="401"/>
      <c r="U17" s="427"/>
      <c r="V17" s="401"/>
    </row>
    <row r="18" spans="1:22" ht="30">
      <c r="A18" s="383"/>
      <c r="B18" s="355"/>
      <c r="C18" s="355"/>
      <c r="D18" s="34" t="s">
        <v>26</v>
      </c>
      <c r="E18" s="29">
        <v>1</v>
      </c>
      <c r="F18" s="47">
        <v>1</v>
      </c>
      <c r="G18" s="53">
        <v>541502.28204533155</v>
      </c>
      <c r="H18" s="30">
        <f t="shared" si="0"/>
        <v>86640.365127253055</v>
      </c>
      <c r="I18" s="30">
        <f t="shared" si="1"/>
        <v>628142.64717258466</v>
      </c>
      <c r="J18" s="60">
        <f t="shared" si="2"/>
        <v>628142.64717258466</v>
      </c>
      <c r="K18" s="53">
        <v>300000</v>
      </c>
      <c r="L18" s="30">
        <f t="shared" si="3"/>
        <v>48000</v>
      </c>
      <c r="M18" s="30">
        <f t="shared" si="4"/>
        <v>348000</v>
      </c>
      <c r="N18" s="60">
        <f t="shared" si="5"/>
        <v>348000</v>
      </c>
      <c r="O18" s="53">
        <v>230000</v>
      </c>
      <c r="P18" s="30">
        <f t="shared" si="6"/>
        <v>36800</v>
      </c>
      <c r="Q18" s="30">
        <f t="shared" si="7"/>
        <v>266800</v>
      </c>
      <c r="R18" s="60">
        <f t="shared" si="8"/>
        <v>266800</v>
      </c>
      <c r="S18" s="85">
        <f t="shared" si="9"/>
        <v>307400</v>
      </c>
      <c r="T18" s="401"/>
      <c r="U18" s="427"/>
      <c r="V18" s="401"/>
    </row>
    <row r="19" spans="1:22" ht="15" customHeight="1">
      <c r="A19" s="383"/>
      <c r="B19" s="355"/>
      <c r="C19" s="355"/>
      <c r="D19" s="32" t="s">
        <v>27</v>
      </c>
      <c r="E19" s="28">
        <v>1</v>
      </c>
      <c r="F19" s="47">
        <v>1</v>
      </c>
      <c r="G19" s="53">
        <v>116036.20329542817</v>
      </c>
      <c r="H19" s="30">
        <f t="shared" si="0"/>
        <v>18565.79252726851</v>
      </c>
      <c r="I19" s="30">
        <f t="shared" si="1"/>
        <v>134601.99582269668</v>
      </c>
      <c r="J19" s="60">
        <f t="shared" si="2"/>
        <v>134601.99582269668</v>
      </c>
      <c r="K19" s="53">
        <v>80000</v>
      </c>
      <c r="L19" s="30">
        <f t="shared" si="3"/>
        <v>12800</v>
      </c>
      <c r="M19" s="30">
        <f t="shared" si="4"/>
        <v>92800</v>
      </c>
      <c r="N19" s="60">
        <f t="shared" si="5"/>
        <v>92800</v>
      </c>
      <c r="O19" s="53">
        <v>70000</v>
      </c>
      <c r="P19" s="30">
        <f t="shared" si="6"/>
        <v>11200</v>
      </c>
      <c r="Q19" s="30">
        <f t="shared" si="7"/>
        <v>81200</v>
      </c>
      <c r="R19" s="60">
        <f t="shared" si="8"/>
        <v>81200</v>
      </c>
      <c r="S19" s="85">
        <f t="shared" si="9"/>
        <v>87000</v>
      </c>
      <c r="T19" s="401"/>
      <c r="U19" s="427"/>
      <c r="V19" s="401"/>
    </row>
    <row r="20" spans="1:22" ht="90">
      <c r="A20" s="383"/>
      <c r="B20" s="355"/>
      <c r="C20" s="355"/>
      <c r="D20" s="32" t="s">
        <v>28</v>
      </c>
      <c r="E20" s="28">
        <v>1</v>
      </c>
      <c r="F20" s="47">
        <v>100</v>
      </c>
      <c r="G20" s="53">
        <v>11603.620329542819</v>
      </c>
      <c r="H20" s="30">
        <f t="shared" si="0"/>
        <v>1856.5792527268511</v>
      </c>
      <c r="I20" s="30">
        <f t="shared" si="1"/>
        <v>13460.19958226967</v>
      </c>
      <c r="J20" s="60">
        <f t="shared" si="2"/>
        <v>1346019.9582269669</v>
      </c>
      <c r="K20" s="53">
        <v>4800</v>
      </c>
      <c r="L20" s="30">
        <f t="shared" si="3"/>
        <v>768</v>
      </c>
      <c r="M20" s="30">
        <f t="shared" si="4"/>
        <v>5568</v>
      </c>
      <c r="N20" s="60">
        <f t="shared" si="5"/>
        <v>556800</v>
      </c>
      <c r="O20" s="53">
        <v>4500</v>
      </c>
      <c r="P20" s="30">
        <f t="shared" si="6"/>
        <v>720</v>
      </c>
      <c r="Q20" s="30">
        <f t="shared" si="7"/>
        <v>5220</v>
      </c>
      <c r="R20" s="60">
        <f t="shared" si="8"/>
        <v>522000</v>
      </c>
      <c r="S20" s="85">
        <f t="shared" si="9"/>
        <v>539400</v>
      </c>
      <c r="T20" s="401"/>
      <c r="U20" s="427"/>
      <c r="V20" s="401"/>
    </row>
    <row r="21" spans="1:22" ht="90.75" thickBot="1">
      <c r="A21" s="384"/>
      <c r="B21" s="356"/>
      <c r="C21" s="356"/>
      <c r="D21" s="35" t="s">
        <v>29</v>
      </c>
      <c r="E21" s="36">
        <v>1</v>
      </c>
      <c r="F21" s="48">
        <v>1</v>
      </c>
      <c r="G21" s="54">
        <v>4641448.1318171266</v>
      </c>
      <c r="H21" s="44">
        <f t="shared" si="0"/>
        <v>742631.70109074027</v>
      </c>
      <c r="I21" s="44">
        <f t="shared" si="1"/>
        <v>5384079.8329078667</v>
      </c>
      <c r="J21" s="61">
        <f t="shared" si="2"/>
        <v>5384079.8329078667</v>
      </c>
      <c r="K21" s="62">
        <v>297400</v>
      </c>
      <c r="L21" s="43">
        <f t="shared" si="3"/>
        <v>47584</v>
      </c>
      <c r="M21" s="43">
        <f t="shared" si="4"/>
        <v>344984</v>
      </c>
      <c r="N21" s="75">
        <f t="shared" si="5"/>
        <v>344984</v>
      </c>
      <c r="O21" s="62">
        <v>850000</v>
      </c>
      <c r="P21" s="43">
        <f t="shared" si="6"/>
        <v>136000</v>
      </c>
      <c r="Q21" s="43">
        <f t="shared" si="7"/>
        <v>986000</v>
      </c>
      <c r="R21" s="75">
        <f t="shared" si="8"/>
        <v>986000</v>
      </c>
      <c r="S21" s="86">
        <f t="shared" si="9"/>
        <v>665492</v>
      </c>
      <c r="T21" s="402"/>
      <c r="U21" s="428"/>
      <c r="V21" s="402"/>
    </row>
    <row r="22" spans="1:22" s="39" customFormat="1" ht="45" customHeight="1">
      <c r="A22" s="385">
        <v>2</v>
      </c>
      <c r="B22" s="357"/>
      <c r="C22" s="357" t="s">
        <v>30</v>
      </c>
      <c r="D22" s="14" t="s">
        <v>19</v>
      </c>
      <c r="E22" s="19">
        <v>1</v>
      </c>
      <c r="F22" s="49">
        <v>1</v>
      </c>
      <c r="G22" s="55">
        <v>5415022.820453315</v>
      </c>
      <c r="H22" s="15">
        <f>+G22*16%</f>
        <v>866403.65127253043</v>
      </c>
      <c r="I22" s="15">
        <f t="shared" si="1"/>
        <v>6281426.4717258457</v>
      </c>
      <c r="J22" s="65">
        <f t="shared" si="2"/>
        <v>6281426.4717258457</v>
      </c>
      <c r="K22" s="58">
        <v>660000</v>
      </c>
      <c r="L22" s="15">
        <f>+K22*16%</f>
        <v>105600</v>
      </c>
      <c r="M22" s="15">
        <f t="shared" si="4"/>
        <v>765600</v>
      </c>
      <c r="N22" s="65">
        <f>+M22*E22*F22</f>
        <v>765600</v>
      </c>
      <c r="O22" s="58">
        <v>500000</v>
      </c>
      <c r="P22" s="15">
        <f>+O22*16%</f>
        <v>80000</v>
      </c>
      <c r="Q22" s="15">
        <f t="shared" si="7"/>
        <v>580000</v>
      </c>
      <c r="R22" s="65">
        <f t="shared" si="8"/>
        <v>580000</v>
      </c>
      <c r="S22" s="83">
        <f t="shared" si="9"/>
        <v>672800</v>
      </c>
      <c r="T22" s="403">
        <f>SUM(S22:S32)</f>
        <v>74522692</v>
      </c>
      <c r="U22" s="408">
        <v>1</v>
      </c>
      <c r="V22" s="403">
        <f>+U22*T22</f>
        <v>74522692</v>
      </c>
    </row>
    <row r="23" spans="1:22" s="39" customFormat="1" ht="90">
      <c r="A23" s="370"/>
      <c r="B23" s="358"/>
      <c r="C23" s="358"/>
      <c r="D23" s="7" t="s">
        <v>20</v>
      </c>
      <c r="E23" s="20">
        <v>5</v>
      </c>
      <c r="F23" s="50">
        <v>7</v>
      </c>
      <c r="G23" s="56">
        <v>1315076.9706815192</v>
      </c>
      <c r="H23" s="10">
        <f>+G23*16%</f>
        <v>210412.31530904307</v>
      </c>
      <c r="I23" s="10">
        <f t="shared" si="1"/>
        <v>1525489.2859905623</v>
      </c>
      <c r="J23" s="66">
        <f t="shared" si="2"/>
        <v>53392125.009669676</v>
      </c>
      <c r="K23" s="56">
        <v>350000</v>
      </c>
      <c r="L23" s="10">
        <f>+K23*16%</f>
        <v>56000</v>
      </c>
      <c r="M23" s="10">
        <f t="shared" si="4"/>
        <v>406000</v>
      </c>
      <c r="N23" s="66">
        <f t="shared" ref="N23:N32" si="10">+M23*E23*F23</f>
        <v>14210000</v>
      </c>
      <c r="O23" s="56">
        <v>250000</v>
      </c>
      <c r="P23" s="10">
        <f>+O23*16%</f>
        <v>40000</v>
      </c>
      <c r="Q23" s="10">
        <f t="shared" si="7"/>
        <v>290000</v>
      </c>
      <c r="R23" s="66">
        <f t="shared" si="8"/>
        <v>10150000</v>
      </c>
      <c r="S23" s="81">
        <f t="shared" si="9"/>
        <v>12180000</v>
      </c>
      <c r="T23" s="387"/>
      <c r="U23" s="409"/>
      <c r="V23" s="387"/>
    </row>
    <row r="24" spans="1:22" s="39" customFormat="1" ht="60">
      <c r="A24" s="370"/>
      <c r="B24" s="358"/>
      <c r="C24" s="358"/>
      <c r="D24" s="3" t="s">
        <v>21</v>
      </c>
      <c r="E24" s="40">
        <v>5</v>
      </c>
      <c r="F24" s="50">
        <v>6</v>
      </c>
      <c r="G24" s="56">
        <v>409994.58497717953</v>
      </c>
      <c r="H24" s="10">
        <f t="shared" ref="H24:H32" si="11">+G24*16%</f>
        <v>65599.133596348722</v>
      </c>
      <c r="I24" s="10">
        <f t="shared" si="1"/>
        <v>475593.71857352823</v>
      </c>
      <c r="J24" s="66">
        <f t="shared" si="2"/>
        <v>14267811.557205845</v>
      </c>
      <c r="K24" s="56">
        <v>230000</v>
      </c>
      <c r="L24" s="10">
        <f t="shared" ref="L24:L32" si="12">+K24*16%</f>
        <v>36800</v>
      </c>
      <c r="M24" s="10">
        <f t="shared" si="4"/>
        <v>266800</v>
      </c>
      <c r="N24" s="66">
        <f t="shared" si="10"/>
        <v>8004000</v>
      </c>
      <c r="O24" s="56">
        <v>220000</v>
      </c>
      <c r="P24" s="10">
        <f t="shared" ref="P24:P32" si="13">+O24*16%</f>
        <v>35200</v>
      </c>
      <c r="Q24" s="10">
        <f t="shared" si="7"/>
        <v>255200</v>
      </c>
      <c r="R24" s="66">
        <f t="shared" si="8"/>
        <v>7656000</v>
      </c>
      <c r="S24" s="81">
        <f t="shared" si="9"/>
        <v>7830000</v>
      </c>
      <c r="T24" s="387"/>
      <c r="U24" s="409"/>
      <c r="V24" s="387"/>
    </row>
    <row r="25" spans="1:22" s="39" customFormat="1" ht="90">
      <c r="A25" s="370"/>
      <c r="B25" s="358"/>
      <c r="C25" s="358"/>
      <c r="D25" s="3" t="s">
        <v>22</v>
      </c>
      <c r="E25" s="40">
        <v>5</v>
      </c>
      <c r="F25" s="50">
        <v>7</v>
      </c>
      <c r="G25" s="56">
        <v>232072.40659085635</v>
      </c>
      <c r="H25" s="10">
        <f t="shared" si="11"/>
        <v>37131.585054537019</v>
      </c>
      <c r="I25" s="10">
        <f t="shared" si="1"/>
        <v>269203.99164539337</v>
      </c>
      <c r="J25" s="66">
        <f t="shared" si="2"/>
        <v>9422139.7075887676</v>
      </c>
      <c r="K25" s="56">
        <v>150000</v>
      </c>
      <c r="L25" s="10">
        <f t="shared" si="12"/>
        <v>24000</v>
      </c>
      <c r="M25" s="10">
        <f t="shared" si="4"/>
        <v>174000</v>
      </c>
      <c r="N25" s="66">
        <f t="shared" si="10"/>
        <v>6090000</v>
      </c>
      <c r="O25" s="56">
        <v>120000</v>
      </c>
      <c r="P25" s="10">
        <f t="shared" si="13"/>
        <v>19200</v>
      </c>
      <c r="Q25" s="10">
        <f t="shared" si="7"/>
        <v>139200</v>
      </c>
      <c r="R25" s="66">
        <f t="shared" si="8"/>
        <v>4872000</v>
      </c>
      <c r="S25" s="81">
        <f t="shared" si="9"/>
        <v>5481000</v>
      </c>
      <c r="T25" s="387"/>
      <c r="U25" s="409"/>
      <c r="V25" s="387"/>
    </row>
    <row r="26" spans="1:22" s="39" customFormat="1" ht="75">
      <c r="A26" s="370"/>
      <c r="B26" s="358"/>
      <c r="C26" s="358"/>
      <c r="D26" s="9" t="s">
        <v>23</v>
      </c>
      <c r="E26" s="20">
        <v>5</v>
      </c>
      <c r="F26" s="50">
        <v>6</v>
      </c>
      <c r="G26" s="56">
        <v>123771.95018179006</v>
      </c>
      <c r="H26" s="10">
        <f t="shared" si="11"/>
        <v>19803.512029086411</v>
      </c>
      <c r="I26" s="10">
        <f t="shared" si="1"/>
        <v>143575.46221087646</v>
      </c>
      <c r="J26" s="66">
        <f t="shared" si="2"/>
        <v>4307263.8663262939</v>
      </c>
      <c r="K26" s="56">
        <v>80000</v>
      </c>
      <c r="L26" s="10">
        <f t="shared" si="12"/>
        <v>12800</v>
      </c>
      <c r="M26" s="10">
        <f t="shared" si="4"/>
        <v>92800</v>
      </c>
      <c r="N26" s="66">
        <f t="shared" si="10"/>
        <v>2784000</v>
      </c>
      <c r="O26" s="56">
        <v>40000</v>
      </c>
      <c r="P26" s="10">
        <f t="shared" si="13"/>
        <v>6400</v>
      </c>
      <c r="Q26" s="10">
        <f t="shared" si="7"/>
        <v>46400</v>
      </c>
      <c r="R26" s="66">
        <f t="shared" si="8"/>
        <v>1392000</v>
      </c>
      <c r="S26" s="81">
        <f t="shared" si="9"/>
        <v>2088000</v>
      </c>
      <c r="T26" s="387"/>
      <c r="U26" s="409"/>
      <c r="V26" s="387"/>
    </row>
    <row r="27" spans="1:22" s="39" customFormat="1" ht="75">
      <c r="A27" s="370"/>
      <c r="B27" s="358"/>
      <c r="C27" s="358"/>
      <c r="D27" s="95" t="s">
        <v>24</v>
      </c>
      <c r="E27" s="20">
        <v>5</v>
      </c>
      <c r="F27" s="50">
        <v>200</v>
      </c>
      <c r="G27" s="56">
        <v>20112.941904540883</v>
      </c>
      <c r="H27" s="10">
        <f t="shared" si="11"/>
        <v>3218.0707047265414</v>
      </c>
      <c r="I27" s="10">
        <f t="shared" si="1"/>
        <v>23331.012609267425</v>
      </c>
      <c r="J27" s="66">
        <f t="shared" si="2"/>
        <v>23331012.609267425</v>
      </c>
      <c r="K27" s="56">
        <v>22000</v>
      </c>
      <c r="L27" s="10">
        <f t="shared" si="12"/>
        <v>3520</v>
      </c>
      <c r="M27" s="10">
        <f t="shared" si="4"/>
        <v>25520</v>
      </c>
      <c r="N27" s="66">
        <f t="shared" si="10"/>
        <v>25520000</v>
      </c>
      <c r="O27" s="56">
        <v>13500</v>
      </c>
      <c r="P27" s="10">
        <f t="shared" si="13"/>
        <v>2160</v>
      </c>
      <c r="Q27" s="10">
        <f t="shared" si="7"/>
        <v>15660</v>
      </c>
      <c r="R27" s="66">
        <f t="shared" si="8"/>
        <v>15660000</v>
      </c>
      <c r="S27" s="81">
        <f t="shared" si="9"/>
        <v>20590000</v>
      </c>
      <c r="T27" s="387"/>
      <c r="U27" s="409"/>
      <c r="V27" s="387"/>
    </row>
    <row r="28" spans="1:22" s="39" customFormat="1" ht="141.75" customHeight="1">
      <c r="A28" s="370"/>
      <c r="B28" s="358"/>
      <c r="C28" s="358"/>
      <c r="D28" s="7" t="s">
        <v>31</v>
      </c>
      <c r="E28" s="20">
        <v>5</v>
      </c>
      <c r="F28" s="50">
        <v>100</v>
      </c>
      <c r="G28" s="56">
        <v>92828.962636342549</v>
      </c>
      <c r="H28" s="10">
        <f t="shared" si="11"/>
        <v>14852.634021814809</v>
      </c>
      <c r="I28" s="10">
        <f t="shared" si="1"/>
        <v>107681.59665815736</v>
      </c>
      <c r="J28" s="66">
        <f t="shared" si="2"/>
        <v>53840798.329078674</v>
      </c>
      <c r="K28" s="56">
        <v>48000</v>
      </c>
      <c r="L28" s="10">
        <f t="shared" si="12"/>
        <v>7680</v>
      </c>
      <c r="M28" s="10">
        <f t="shared" si="4"/>
        <v>55680</v>
      </c>
      <c r="N28" s="66">
        <f t="shared" si="10"/>
        <v>27840000</v>
      </c>
      <c r="O28" s="56">
        <v>35000</v>
      </c>
      <c r="P28" s="10">
        <f t="shared" si="13"/>
        <v>5600</v>
      </c>
      <c r="Q28" s="10">
        <f t="shared" si="7"/>
        <v>40600</v>
      </c>
      <c r="R28" s="66">
        <f t="shared" si="8"/>
        <v>20300000</v>
      </c>
      <c r="S28" s="81">
        <f t="shared" si="9"/>
        <v>24070000</v>
      </c>
      <c r="T28" s="387"/>
      <c r="U28" s="409"/>
      <c r="V28" s="387"/>
    </row>
    <row r="29" spans="1:22" s="39" customFormat="1" ht="30">
      <c r="A29" s="370"/>
      <c r="B29" s="358"/>
      <c r="C29" s="358"/>
      <c r="D29" s="96" t="s">
        <v>26</v>
      </c>
      <c r="E29" s="40">
        <v>1</v>
      </c>
      <c r="F29" s="50">
        <v>1</v>
      </c>
      <c r="G29" s="56">
        <v>541502.28204533155</v>
      </c>
      <c r="H29" s="10">
        <f t="shared" si="11"/>
        <v>86640.365127253055</v>
      </c>
      <c r="I29" s="10">
        <f t="shared" si="1"/>
        <v>628142.64717258466</v>
      </c>
      <c r="J29" s="66">
        <f t="shared" si="2"/>
        <v>628142.64717258466</v>
      </c>
      <c r="K29" s="56">
        <v>300000</v>
      </c>
      <c r="L29" s="10">
        <f t="shared" si="12"/>
        <v>48000</v>
      </c>
      <c r="M29" s="10">
        <f t="shared" si="4"/>
        <v>348000</v>
      </c>
      <c r="N29" s="66">
        <f t="shared" si="10"/>
        <v>348000</v>
      </c>
      <c r="O29" s="56">
        <v>250000</v>
      </c>
      <c r="P29" s="10">
        <f t="shared" si="13"/>
        <v>40000</v>
      </c>
      <c r="Q29" s="10">
        <f t="shared" si="7"/>
        <v>290000</v>
      </c>
      <c r="R29" s="66">
        <f t="shared" si="8"/>
        <v>290000</v>
      </c>
      <c r="S29" s="81">
        <f t="shared" si="9"/>
        <v>319000</v>
      </c>
      <c r="T29" s="387"/>
      <c r="U29" s="409"/>
      <c r="V29" s="387"/>
    </row>
    <row r="30" spans="1:22" s="39" customFormat="1">
      <c r="A30" s="370"/>
      <c r="B30" s="358"/>
      <c r="C30" s="358"/>
      <c r="D30" s="9" t="s">
        <v>27</v>
      </c>
      <c r="E30" s="20">
        <v>1</v>
      </c>
      <c r="F30" s="50">
        <v>1</v>
      </c>
      <c r="G30" s="56">
        <v>116036.20329542817</v>
      </c>
      <c r="H30" s="10">
        <f t="shared" si="11"/>
        <v>18565.79252726851</v>
      </c>
      <c r="I30" s="10">
        <f t="shared" si="1"/>
        <v>134601.99582269668</v>
      </c>
      <c r="J30" s="66">
        <f t="shared" si="2"/>
        <v>134601.99582269668</v>
      </c>
      <c r="K30" s="56">
        <v>80000</v>
      </c>
      <c r="L30" s="10">
        <f t="shared" si="12"/>
        <v>12800</v>
      </c>
      <c r="M30" s="10">
        <f t="shared" si="4"/>
        <v>92800</v>
      </c>
      <c r="N30" s="66">
        <f t="shared" si="10"/>
        <v>92800</v>
      </c>
      <c r="O30" s="56">
        <v>70000</v>
      </c>
      <c r="P30" s="10">
        <f t="shared" si="13"/>
        <v>11200</v>
      </c>
      <c r="Q30" s="10">
        <f t="shared" si="7"/>
        <v>81200</v>
      </c>
      <c r="R30" s="66">
        <f t="shared" si="8"/>
        <v>81200</v>
      </c>
      <c r="S30" s="81">
        <f t="shared" si="9"/>
        <v>87000</v>
      </c>
      <c r="T30" s="387"/>
      <c r="U30" s="409"/>
      <c r="V30" s="387"/>
    </row>
    <row r="31" spans="1:22" s="39" customFormat="1" ht="90">
      <c r="A31" s="370"/>
      <c r="B31" s="358"/>
      <c r="C31" s="358"/>
      <c r="D31" s="9" t="s">
        <v>28</v>
      </c>
      <c r="E31" s="20">
        <v>1</v>
      </c>
      <c r="F31" s="50">
        <v>100</v>
      </c>
      <c r="G31" s="56">
        <v>11603.620329542819</v>
      </c>
      <c r="H31" s="10">
        <f t="shared" si="11"/>
        <v>1856.5792527268511</v>
      </c>
      <c r="I31" s="10">
        <f t="shared" si="1"/>
        <v>13460.19958226967</v>
      </c>
      <c r="J31" s="66">
        <f t="shared" si="2"/>
        <v>1346019.9582269669</v>
      </c>
      <c r="K31" s="56">
        <v>4800</v>
      </c>
      <c r="L31" s="10">
        <f t="shared" si="12"/>
        <v>768</v>
      </c>
      <c r="M31" s="10">
        <f t="shared" si="4"/>
        <v>5568</v>
      </c>
      <c r="N31" s="66">
        <f t="shared" si="10"/>
        <v>556800</v>
      </c>
      <c r="O31" s="56">
        <v>4500</v>
      </c>
      <c r="P31" s="10">
        <f t="shared" si="13"/>
        <v>720</v>
      </c>
      <c r="Q31" s="10">
        <f t="shared" si="7"/>
        <v>5220</v>
      </c>
      <c r="R31" s="66">
        <f t="shared" si="8"/>
        <v>522000</v>
      </c>
      <c r="S31" s="81">
        <f t="shared" si="9"/>
        <v>539400</v>
      </c>
      <c r="T31" s="387"/>
      <c r="U31" s="409"/>
      <c r="V31" s="387"/>
    </row>
    <row r="32" spans="1:22" s="39" customFormat="1" ht="90.75" thickBot="1">
      <c r="A32" s="371"/>
      <c r="B32" s="359"/>
      <c r="C32" s="359"/>
      <c r="D32" s="16" t="s">
        <v>29</v>
      </c>
      <c r="E32" s="21">
        <v>1</v>
      </c>
      <c r="F32" s="51">
        <v>1</v>
      </c>
      <c r="G32" s="57">
        <v>4641448.1318171266</v>
      </c>
      <c r="H32" s="11">
        <f t="shared" si="11"/>
        <v>742631.70109074027</v>
      </c>
      <c r="I32" s="11">
        <f t="shared" si="1"/>
        <v>5384079.8329078667</v>
      </c>
      <c r="J32" s="67">
        <f t="shared" si="2"/>
        <v>5384079.8329078667</v>
      </c>
      <c r="K32" s="57">
        <v>297400</v>
      </c>
      <c r="L32" s="11">
        <f t="shared" si="12"/>
        <v>47584</v>
      </c>
      <c r="M32" s="11">
        <f t="shared" si="4"/>
        <v>344984</v>
      </c>
      <c r="N32" s="67">
        <f t="shared" si="10"/>
        <v>344984</v>
      </c>
      <c r="O32" s="69">
        <v>850000</v>
      </c>
      <c r="P32" s="17">
        <f t="shared" si="13"/>
        <v>136000</v>
      </c>
      <c r="Q32" s="17">
        <f t="shared" si="7"/>
        <v>986000</v>
      </c>
      <c r="R32" s="77">
        <f t="shared" si="8"/>
        <v>986000</v>
      </c>
      <c r="S32" s="82">
        <f t="shared" si="9"/>
        <v>665492</v>
      </c>
      <c r="T32" s="404"/>
      <c r="U32" s="410"/>
      <c r="V32" s="404"/>
    </row>
    <row r="33" spans="1:22" ht="63.75" customHeight="1">
      <c r="A33" s="379">
        <v>3</v>
      </c>
      <c r="B33" s="372" t="s">
        <v>32</v>
      </c>
      <c r="C33" s="372" t="s">
        <v>33</v>
      </c>
      <c r="D33" s="106" t="s">
        <v>34</v>
      </c>
      <c r="E33" s="25">
        <v>1</v>
      </c>
      <c r="F33" s="46">
        <v>1</v>
      </c>
      <c r="G33" s="52">
        <v>1441943.2196178541</v>
      </c>
      <c r="H33" s="42">
        <f t="shared" ref="H33:H45" si="14">+G33*16%</f>
        <v>230710.91513885665</v>
      </c>
      <c r="I33" s="42">
        <f t="shared" si="1"/>
        <v>1672654.1347567108</v>
      </c>
      <c r="J33" s="59">
        <f t="shared" si="2"/>
        <v>1672654.1347567108</v>
      </c>
      <c r="K33" s="52">
        <v>550000</v>
      </c>
      <c r="L33" s="26">
        <f t="shared" ref="L33:L45" si="15">+K33*16%</f>
        <v>88000</v>
      </c>
      <c r="M33" s="26">
        <f t="shared" si="4"/>
        <v>638000</v>
      </c>
      <c r="N33" s="63">
        <f>+M33*F33*E33</f>
        <v>638000</v>
      </c>
      <c r="O33" s="52">
        <v>350000</v>
      </c>
      <c r="P33" s="26">
        <f t="shared" ref="P33:P45" si="16">+O33*16%</f>
        <v>56000</v>
      </c>
      <c r="Q33" s="26">
        <f t="shared" si="7"/>
        <v>406000</v>
      </c>
      <c r="R33" s="63">
        <f t="shared" si="8"/>
        <v>406000</v>
      </c>
      <c r="S33" s="84">
        <f t="shared" si="9"/>
        <v>522000</v>
      </c>
      <c r="T33" s="388">
        <f>SUM(S33:S37)</f>
        <v>3913840</v>
      </c>
      <c r="U33" s="419">
        <v>1</v>
      </c>
      <c r="V33" s="388">
        <f>+U33*T33</f>
        <v>3913840</v>
      </c>
    </row>
    <row r="34" spans="1:22" ht="63.75" customHeight="1">
      <c r="A34" s="380"/>
      <c r="B34" s="373"/>
      <c r="C34" s="373"/>
      <c r="D34" s="32" t="s">
        <v>35</v>
      </c>
      <c r="E34" s="28">
        <v>1</v>
      </c>
      <c r="F34" s="107">
        <v>1</v>
      </c>
      <c r="G34" s="108">
        <v>232072.40659085635</v>
      </c>
      <c r="H34" s="30">
        <f t="shared" si="14"/>
        <v>37131.585054537019</v>
      </c>
      <c r="I34" s="30">
        <f t="shared" si="1"/>
        <v>269203.99164539337</v>
      </c>
      <c r="J34" s="60">
        <f t="shared" si="2"/>
        <v>269203.99164539337</v>
      </c>
      <c r="K34" s="53">
        <v>150000</v>
      </c>
      <c r="L34" s="30">
        <f t="shared" si="15"/>
        <v>24000</v>
      </c>
      <c r="M34" s="30">
        <f t="shared" si="4"/>
        <v>174000</v>
      </c>
      <c r="N34" s="60">
        <f>+M34*F34*E34</f>
        <v>174000</v>
      </c>
      <c r="O34" s="53">
        <v>120000</v>
      </c>
      <c r="P34" s="30">
        <f t="shared" si="16"/>
        <v>19200</v>
      </c>
      <c r="Q34" s="30">
        <f t="shared" si="7"/>
        <v>139200</v>
      </c>
      <c r="R34" s="60">
        <f t="shared" si="8"/>
        <v>139200</v>
      </c>
      <c r="S34" s="85">
        <f t="shared" si="9"/>
        <v>156600</v>
      </c>
      <c r="T34" s="389"/>
      <c r="U34" s="420"/>
      <c r="V34" s="389"/>
    </row>
    <row r="35" spans="1:22" ht="98.25" customHeight="1">
      <c r="A35" s="380"/>
      <c r="B35" s="374"/>
      <c r="C35" s="374"/>
      <c r="D35" s="32" t="s">
        <v>36</v>
      </c>
      <c r="E35" s="28">
        <v>1</v>
      </c>
      <c r="F35" s="47">
        <v>40</v>
      </c>
      <c r="G35" s="53">
        <v>23207.240659085637</v>
      </c>
      <c r="H35" s="30">
        <f t="shared" si="14"/>
        <v>3713.1585054537022</v>
      </c>
      <c r="I35" s="30">
        <f t="shared" si="1"/>
        <v>26920.39916453934</v>
      </c>
      <c r="J35" s="60">
        <f t="shared" si="2"/>
        <v>1076815.9665815737</v>
      </c>
      <c r="K35" s="53">
        <v>22000</v>
      </c>
      <c r="L35" s="30">
        <f t="shared" si="15"/>
        <v>3520</v>
      </c>
      <c r="M35" s="30">
        <f t="shared" si="4"/>
        <v>25520</v>
      </c>
      <c r="N35" s="60">
        <f>+M35*F35*E35</f>
        <v>1020800</v>
      </c>
      <c r="O35" s="53">
        <v>8200</v>
      </c>
      <c r="P35" s="30">
        <f t="shared" si="16"/>
        <v>1312</v>
      </c>
      <c r="Q35" s="30">
        <f t="shared" si="7"/>
        <v>9512</v>
      </c>
      <c r="R35" s="60">
        <f t="shared" si="8"/>
        <v>380480</v>
      </c>
      <c r="S35" s="85">
        <f t="shared" si="9"/>
        <v>700640</v>
      </c>
      <c r="T35" s="389"/>
      <c r="U35" s="420"/>
      <c r="V35" s="389"/>
    </row>
    <row r="36" spans="1:22" ht="135">
      <c r="A36" s="380"/>
      <c r="B36" s="374"/>
      <c r="C36" s="374"/>
      <c r="D36" s="27" t="s">
        <v>37</v>
      </c>
      <c r="E36" s="28">
        <v>1</v>
      </c>
      <c r="F36" s="47">
        <v>40</v>
      </c>
      <c r="G36" s="53">
        <v>77357.468863618778</v>
      </c>
      <c r="H36" s="30">
        <f t="shared" si="14"/>
        <v>12377.195018179005</v>
      </c>
      <c r="I36" s="30">
        <f t="shared" si="1"/>
        <v>89734.66388179778</v>
      </c>
      <c r="J36" s="60">
        <f t="shared" si="2"/>
        <v>3589386.5552719114</v>
      </c>
      <c r="K36" s="53">
        <v>48000</v>
      </c>
      <c r="L36" s="30">
        <f t="shared" si="15"/>
        <v>7680</v>
      </c>
      <c r="M36" s="30">
        <f t="shared" si="4"/>
        <v>55680</v>
      </c>
      <c r="N36" s="60">
        <f>+M36*F36*E36</f>
        <v>2227200</v>
      </c>
      <c r="O36" s="53">
        <v>32000</v>
      </c>
      <c r="P36" s="30">
        <f t="shared" si="16"/>
        <v>5120</v>
      </c>
      <c r="Q36" s="30">
        <f t="shared" si="7"/>
        <v>37120</v>
      </c>
      <c r="R36" s="60">
        <f t="shared" si="8"/>
        <v>1484800</v>
      </c>
      <c r="S36" s="85">
        <f t="shared" si="9"/>
        <v>1856000</v>
      </c>
      <c r="T36" s="389"/>
      <c r="U36" s="420"/>
      <c r="V36" s="389"/>
    </row>
    <row r="37" spans="1:22" ht="75.75" thickBot="1">
      <c r="A37" s="381"/>
      <c r="B37" s="375"/>
      <c r="C37" s="375"/>
      <c r="D37" s="35" t="s">
        <v>38</v>
      </c>
      <c r="E37" s="36">
        <v>1</v>
      </c>
      <c r="F37" s="48">
        <v>1</v>
      </c>
      <c r="G37" s="54">
        <v>1547149.3772723756</v>
      </c>
      <c r="H37" s="44">
        <f t="shared" si="14"/>
        <v>247543.90036358009</v>
      </c>
      <c r="I37" s="44">
        <f t="shared" si="1"/>
        <v>1794693.2776359557</v>
      </c>
      <c r="J37" s="61">
        <f t="shared" si="2"/>
        <v>1794693.2776359557</v>
      </c>
      <c r="K37" s="54">
        <v>320000</v>
      </c>
      <c r="L37" s="38">
        <f t="shared" si="15"/>
        <v>51200</v>
      </c>
      <c r="M37" s="38">
        <f t="shared" si="4"/>
        <v>371200</v>
      </c>
      <c r="N37" s="64">
        <f>+M37*F37*E37</f>
        <v>371200</v>
      </c>
      <c r="O37" s="54">
        <v>850000</v>
      </c>
      <c r="P37" s="38">
        <f t="shared" si="16"/>
        <v>136000</v>
      </c>
      <c r="Q37" s="38">
        <f t="shared" si="7"/>
        <v>986000</v>
      </c>
      <c r="R37" s="64">
        <f t="shared" si="8"/>
        <v>986000</v>
      </c>
      <c r="S37" s="86">
        <f t="shared" si="9"/>
        <v>678600</v>
      </c>
      <c r="T37" s="390"/>
      <c r="U37" s="421"/>
      <c r="V37" s="390"/>
    </row>
    <row r="38" spans="1:22" ht="45" customHeight="1">
      <c r="A38" s="369">
        <v>4</v>
      </c>
      <c r="B38" s="368"/>
      <c r="C38" s="368" t="s">
        <v>39</v>
      </c>
      <c r="D38" s="109" t="s">
        <v>40</v>
      </c>
      <c r="E38" s="110">
        <v>0.5</v>
      </c>
      <c r="F38" s="111">
        <v>1</v>
      </c>
      <c r="G38" s="97">
        <v>2320724.0659085633</v>
      </c>
      <c r="H38" s="112">
        <f t="shared" si="14"/>
        <v>371315.85054537014</v>
      </c>
      <c r="I38" s="112">
        <f t="shared" si="1"/>
        <v>2692039.9164539333</v>
      </c>
      <c r="J38" s="113">
        <f t="shared" si="2"/>
        <v>1346019.9582269667</v>
      </c>
      <c r="K38" s="97">
        <v>550000</v>
      </c>
      <c r="L38" s="112">
        <f t="shared" si="15"/>
        <v>88000</v>
      </c>
      <c r="M38" s="112">
        <f t="shared" si="4"/>
        <v>638000</v>
      </c>
      <c r="N38" s="114">
        <f>+M38*E38*F38</f>
        <v>319000</v>
      </c>
      <c r="O38" s="97">
        <f>4500000*2</f>
        <v>9000000</v>
      </c>
      <c r="P38" s="112">
        <f t="shared" si="16"/>
        <v>1440000</v>
      </c>
      <c r="Q38" s="112">
        <f t="shared" si="7"/>
        <v>10440000</v>
      </c>
      <c r="R38" s="114">
        <f t="shared" si="8"/>
        <v>5220000</v>
      </c>
      <c r="S38" s="115">
        <f t="shared" si="9"/>
        <v>2769500</v>
      </c>
      <c r="T38" s="386">
        <f>SUM(S38:S44)</f>
        <v>4779200</v>
      </c>
      <c r="U38" s="409">
        <v>1</v>
      </c>
      <c r="V38" s="386">
        <f>+U38*T38</f>
        <v>4779200</v>
      </c>
    </row>
    <row r="39" spans="1:22" ht="45">
      <c r="A39" s="370"/>
      <c r="B39" s="358"/>
      <c r="C39" s="358"/>
      <c r="D39" s="3" t="s">
        <v>41</v>
      </c>
      <c r="E39" s="40">
        <v>0.5</v>
      </c>
      <c r="F39" s="50">
        <v>1</v>
      </c>
      <c r="G39" s="56">
        <v>448673.31940898893</v>
      </c>
      <c r="H39" s="10">
        <f t="shared" si="14"/>
        <v>71787.73110543823</v>
      </c>
      <c r="I39" s="10">
        <f t="shared" si="1"/>
        <v>520461.05051442713</v>
      </c>
      <c r="J39" s="116">
        <f t="shared" si="2"/>
        <v>260230.52525721357</v>
      </c>
      <c r="K39" s="117">
        <v>230000</v>
      </c>
      <c r="L39" s="10">
        <f t="shared" si="15"/>
        <v>36800</v>
      </c>
      <c r="M39" s="10">
        <f t="shared" si="4"/>
        <v>266800</v>
      </c>
      <c r="N39" s="114">
        <f t="shared" ref="N39:N44" si="17">+M39*E39*F39</f>
        <v>133400</v>
      </c>
      <c r="O39" s="56">
        <f>220000*2</f>
        <v>440000</v>
      </c>
      <c r="P39" s="10">
        <f t="shared" si="16"/>
        <v>70400</v>
      </c>
      <c r="Q39" s="10">
        <f t="shared" si="7"/>
        <v>510400</v>
      </c>
      <c r="R39" s="66">
        <f t="shared" si="8"/>
        <v>255200</v>
      </c>
      <c r="S39" s="81">
        <f t="shared" si="9"/>
        <v>194300</v>
      </c>
      <c r="T39" s="387"/>
      <c r="U39" s="409"/>
      <c r="V39" s="387"/>
    </row>
    <row r="40" spans="1:22" ht="60">
      <c r="A40" s="370"/>
      <c r="B40" s="358"/>
      <c r="C40" s="358"/>
      <c r="D40" s="3" t="s">
        <v>42</v>
      </c>
      <c r="E40" s="40">
        <v>0.5</v>
      </c>
      <c r="F40" s="50">
        <v>1</v>
      </c>
      <c r="G40" s="56">
        <v>232072.40659085635</v>
      </c>
      <c r="H40" s="10">
        <f t="shared" si="14"/>
        <v>37131.585054537019</v>
      </c>
      <c r="I40" s="10">
        <f t="shared" si="1"/>
        <v>269203.99164539337</v>
      </c>
      <c r="J40" s="116">
        <f t="shared" si="2"/>
        <v>134601.99582269668</v>
      </c>
      <c r="K40" s="117">
        <v>150000</v>
      </c>
      <c r="L40" s="10">
        <f t="shared" si="15"/>
        <v>24000</v>
      </c>
      <c r="M40" s="10">
        <f t="shared" si="4"/>
        <v>174000</v>
      </c>
      <c r="N40" s="114">
        <f t="shared" si="17"/>
        <v>87000</v>
      </c>
      <c r="O40" s="56">
        <f>120000*2</f>
        <v>240000</v>
      </c>
      <c r="P40" s="10">
        <f t="shared" si="16"/>
        <v>38400</v>
      </c>
      <c r="Q40" s="10">
        <f t="shared" si="7"/>
        <v>278400</v>
      </c>
      <c r="R40" s="66">
        <f t="shared" si="8"/>
        <v>139200</v>
      </c>
      <c r="S40" s="81">
        <f t="shared" si="9"/>
        <v>113100</v>
      </c>
      <c r="T40" s="387"/>
      <c r="U40" s="409"/>
      <c r="V40" s="387"/>
    </row>
    <row r="41" spans="1:22" ht="30">
      <c r="A41" s="370"/>
      <c r="B41" s="358"/>
      <c r="C41" s="358"/>
      <c r="D41" s="3" t="s">
        <v>43</v>
      </c>
      <c r="E41" s="40">
        <v>0.5</v>
      </c>
      <c r="F41" s="50">
        <v>1</v>
      </c>
      <c r="G41" s="56">
        <v>541502.28204533155</v>
      </c>
      <c r="H41" s="10">
        <f t="shared" si="14"/>
        <v>86640.365127253055</v>
      </c>
      <c r="I41" s="10">
        <f t="shared" si="1"/>
        <v>628142.64717258466</v>
      </c>
      <c r="J41" s="116">
        <f t="shared" si="2"/>
        <v>314071.32358629233</v>
      </c>
      <c r="K41" s="117">
        <v>300000</v>
      </c>
      <c r="L41" s="10">
        <f t="shared" si="15"/>
        <v>48000</v>
      </c>
      <c r="M41" s="10">
        <f t="shared" si="4"/>
        <v>348000</v>
      </c>
      <c r="N41" s="114">
        <f t="shared" si="17"/>
        <v>174000</v>
      </c>
      <c r="O41" s="56">
        <f>350000*2</f>
        <v>700000</v>
      </c>
      <c r="P41" s="10">
        <f t="shared" si="16"/>
        <v>112000</v>
      </c>
      <c r="Q41" s="10">
        <f t="shared" si="7"/>
        <v>812000</v>
      </c>
      <c r="R41" s="66">
        <f t="shared" si="8"/>
        <v>406000</v>
      </c>
      <c r="S41" s="81">
        <f t="shared" si="9"/>
        <v>290000</v>
      </c>
      <c r="T41" s="387"/>
      <c r="U41" s="409"/>
      <c r="V41" s="387"/>
    </row>
    <row r="42" spans="1:22" ht="15" customHeight="1">
      <c r="A42" s="370"/>
      <c r="B42" s="358"/>
      <c r="C42" s="358"/>
      <c r="D42" s="9" t="s">
        <v>44</v>
      </c>
      <c r="E42" s="20">
        <v>0.5</v>
      </c>
      <c r="F42" s="50">
        <v>1</v>
      </c>
      <c r="G42" s="56">
        <v>116036.20329542817</v>
      </c>
      <c r="H42" s="10">
        <f t="shared" si="14"/>
        <v>18565.79252726851</v>
      </c>
      <c r="I42" s="10">
        <f t="shared" si="1"/>
        <v>134601.99582269668</v>
      </c>
      <c r="J42" s="116">
        <f t="shared" si="2"/>
        <v>67300.997911348342</v>
      </c>
      <c r="K42" s="117">
        <v>80000</v>
      </c>
      <c r="L42" s="10">
        <f t="shared" si="15"/>
        <v>12800</v>
      </c>
      <c r="M42" s="10">
        <f t="shared" si="4"/>
        <v>92800</v>
      </c>
      <c r="N42" s="114">
        <f t="shared" si="17"/>
        <v>46400</v>
      </c>
      <c r="O42" s="56">
        <f>70000*2</f>
        <v>140000</v>
      </c>
      <c r="P42" s="10">
        <f t="shared" si="16"/>
        <v>22400</v>
      </c>
      <c r="Q42" s="10">
        <f t="shared" si="7"/>
        <v>162400</v>
      </c>
      <c r="R42" s="66">
        <f t="shared" si="8"/>
        <v>81200</v>
      </c>
      <c r="S42" s="81">
        <f t="shared" si="9"/>
        <v>63800</v>
      </c>
      <c r="T42" s="387"/>
      <c r="U42" s="409"/>
      <c r="V42" s="387"/>
    </row>
    <row r="43" spans="1:22" ht="75">
      <c r="A43" s="370"/>
      <c r="B43" s="358"/>
      <c r="C43" s="358"/>
      <c r="D43" s="9" t="s">
        <v>45</v>
      </c>
      <c r="E43" s="20">
        <v>0.5</v>
      </c>
      <c r="F43" s="50">
        <v>200</v>
      </c>
      <c r="G43" s="56">
        <v>10675.330703179392</v>
      </c>
      <c r="H43" s="10">
        <f t="shared" si="14"/>
        <v>1708.0529125087028</v>
      </c>
      <c r="I43" s="10">
        <f t="shared" si="1"/>
        <v>12383.383615688095</v>
      </c>
      <c r="J43" s="116">
        <f t="shared" si="2"/>
        <v>1238338.3615688095</v>
      </c>
      <c r="K43" s="117">
        <v>4300</v>
      </c>
      <c r="L43" s="10">
        <f t="shared" si="15"/>
        <v>688</v>
      </c>
      <c r="M43" s="10">
        <f t="shared" si="4"/>
        <v>4988</v>
      </c>
      <c r="N43" s="114">
        <f t="shared" si="17"/>
        <v>498800</v>
      </c>
      <c r="O43" s="56">
        <f>4500*2</f>
        <v>9000</v>
      </c>
      <c r="P43" s="10">
        <f t="shared" si="16"/>
        <v>1440</v>
      </c>
      <c r="Q43" s="10">
        <f t="shared" si="7"/>
        <v>10440</v>
      </c>
      <c r="R43" s="66">
        <f t="shared" si="8"/>
        <v>1044000</v>
      </c>
      <c r="S43" s="81">
        <f t="shared" si="9"/>
        <v>771400</v>
      </c>
      <c r="T43" s="387"/>
      <c r="U43" s="409"/>
      <c r="V43" s="387"/>
    </row>
    <row r="44" spans="1:22" ht="75.75" thickBot="1">
      <c r="A44" s="371"/>
      <c r="B44" s="359"/>
      <c r="C44" s="359"/>
      <c r="D44" s="16" t="s">
        <v>46</v>
      </c>
      <c r="E44" s="21">
        <v>0.5</v>
      </c>
      <c r="F44" s="51">
        <v>1</v>
      </c>
      <c r="G44" s="57">
        <v>1547149.3772723756</v>
      </c>
      <c r="H44" s="11">
        <f t="shared" si="14"/>
        <v>247543.90036358009</v>
      </c>
      <c r="I44" s="11">
        <f t="shared" si="1"/>
        <v>1794693.2776359557</v>
      </c>
      <c r="J44" s="118">
        <f t="shared" si="2"/>
        <v>897346.63881797786</v>
      </c>
      <c r="K44" s="119">
        <v>290000</v>
      </c>
      <c r="L44" s="17">
        <f t="shared" si="15"/>
        <v>46400</v>
      </c>
      <c r="M44" s="17">
        <f t="shared" si="4"/>
        <v>336400</v>
      </c>
      <c r="N44" s="105">
        <f t="shared" si="17"/>
        <v>168200</v>
      </c>
      <c r="O44" s="69">
        <f>850000*2</f>
        <v>1700000</v>
      </c>
      <c r="P44" s="17">
        <f t="shared" si="16"/>
        <v>272000</v>
      </c>
      <c r="Q44" s="17">
        <f t="shared" si="7"/>
        <v>1972000</v>
      </c>
      <c r="R44" s="77">
        <f t="shared" si="8"/>
        <v>986000</v>
      </c>
      <c r="S44" s="82">
        <f t="shared" si="9"/>
        <v>577100</v>
      </c>
      <c r="T44" s="387"/>
      <c r="U44" s="409"/>
      <c r="V44" s="387"/>
    </row>
    <row r="45" spans="1:22" ht="45">
      <c r="A45" s="376">
        <v>5</v>
      </c>
      <c r="B45" s="360" t="s">
        <v>47</v>
      </c>
      <c r="C45" s="363" t="s">
        <v>39</v>
      </c>
      <c r="D45" s="98" t="s">
        <v>48</v>
      </c>
      <c r="E45" s="25">
        <v>1</v>
      </c>
      <c r="F45" s="46">
        <v>100</v>
      </c>
      <c r="G45" s="52">
        <v>12377.195018179005</v>
      </c>
      <c r="H45" s="26">
        <f t="shared" si="14"/>
        <v>1980.351202908641</v>
      </c>
      <c r="I45" s="26">
        <f t="shared" si="1"/>
        <v>14357.546221087647</v>
      </c>
      <c r="J45" s="63">
        <f t="shared" si="2"/>
        <v>1435754.6221087647</v>
      </c>
      <c r="K45" s="52">
        <v>5000</v>
      </c>
      <c r="L45" s="26">
        <f t="shared" si="15"/>
        <v>800</v>
      </c>
      <c r="M45" s="26">
        <f t="shared" si="4"/>
        <v>5800</v>
      </c>
      <c r="N45" s="63">
        <f>+M45*F45*E45</f>
        <v>580000</v>
      </c>
      <c r="O45" s="52">
        <v>4200</v>
      </c>
      <c r="P45" s="26">
        <f t="shared" si="16"/>
        <v>672</v>
      </c>
      <c r="Q45" s="26">
        <f t="shared" si="7"/>
        <v>4872</v>
      </c>
      <c r="R45" s="63">
        <f t="shared" si="8"/>
        <v>487200</v>
      </c>
      <c r="S45" s="84">
        <f t="shared" si="9"/>
        <v>533600</v>
      </c>
      <c r="T45" s="388">
        <f>SUM(S45:S52)</f>
        <v>5789560</v>
      </c>
      <c r="U45" s="419">
        <v>1</v>
      </c>
      <c r="V45" s="388">
        <f>+U45*T45</f>
        <v>5789560</v>
      </c>
    </row>
    <row r="46" spans="1:22" ht="18" customHeight="1">
      <c r="A46" s="377"/>
      <c r="B46" s="361"/>
      <c r="C46" s="364"/>
      <c r="D46" s="99" t="s">
        <v>49</v>
      </c>
      <c r="E46" s="29">
        <v>1</v>
      </c>
      <c r="F46" s="47">
        <v>1</v>
      </c>
      <c r="G46" s="53">
        <v>340372.86299992265</v>
      </c>
      <c r="H46" s="37">
        <f t="shared" ref="H46:H52" si="18">+G46*16%</f>
        <v>54459.658079987625</v>
      </c>
      <c r="I46" s="37">
        <f t="shared" si="1"/>
        <v>394832.52107991028</v>
      </c>
      <c r="J46" s="76">
        <f t="shared" si="2"/>
        <v>394832.52107991028</v>
      </c>
      <c r="K46" s="53">
        <v>300000</v>
      </c>
      <c r="L46" s="30">
        <f t="shared" ref="L46:L52" si="19">+K46*16%</f>
        <v>48000</v>
      </c>
      <c r="M46" s="30">
        <f t="shared" si="4"/>
        <v>348000</v>
      </c>
      <c r="N46" s="60">
        <f t="shared" ref="N46:N52" si="20">+M46*F46*E46</f>
        <v>348000</v>
      </c>
      <c r="O46" s="53">
        <v>420000</v>
      </c>
      <c r="P46" s="30">
        <f t="shared" ref="P46:P52" si="21">+O46*16%</f>
        <v>67200</v>
      </c>
      <c r="Q46" s="30">
        <f t="shared" si="7"/>
        <v>487200</v>
      </c>
      <c r="R46" s="60">
        <f t="shared" si="8"/>
        <v>487200</v>
      </c>
      <c r="S46" s="85">
        <f t="shared" si="9"/>
        <v>417600</v>
      </c>
      <c r="T46" s="389"/>
      <c r="U46" s="420"/>
      <c r="V46" s="389"/>
    </row>
    <row r="47" spans="1:22">
      <c r="A47" s="377"/>
      <c r="B47" s="361"/>
      <c r="C47" s="364"/>
      <c r="D47" s="100" t="s">
        <v>50</v>
      </c>
      <c r="E47" s="101">
        <v>1</v>
      </c>
      <c r="F47" s="47">
        <v>1</v>
      </c>
      <c r="G47" s="53">
        <v>116036.20329542817</v>
      </c>
      <c r="H47" s="37">
        <f t="shared" si="18"/>
        <v>18565.79252726851</v>
      </c>
      <c r="I47" s="37">
        <f t="shared" si="1"/>
        <v>134601.99582269668</v>
      </c>
      <c r="J47" s="76">
        <f t="shared" si="2"/>
        <v>134601.99582269668</v>
      </c>
      <c r="K47" s="53">
        <v>80000</v>
      </c>
      <c r="L47" s="30">
        <f t="shared" si="19"/>
        <v>12800</v>
      </c>
      <c r="M47" s="30">
        <f t="shared" si="4"/>
        <v>92800</v>
      </c>
      <c r="N47" s="60">
        <f t="shared" si="20"/>
        <v>92800</v>
      </c>
      <c r="O47" s="53">
        <v>120000</v>
      </c>
      <c r="P47" s="30">
        <f t="shared" si="21"/>
        <v>19200</v>
      </c>
      <c r="Q47" s="30">
        <f t="shared" si="7"/>
        <v>139200</v>
      </c>
      <c r="R47" s="60">
        <f t="shared" si="8"/>
        <v>139200</v>
      </c>
      <c r="S47" s="85">
        <f t="shared" si="9"/>
        <v>116000</v>
      </c>
      <c r="T47" s="389"/>
      <c r="U47" s="420"/>
      <c r="V47" s="389"/>
    </row>
    <row r="48" spans="1:22">
      <c r="A48" s="377"/>
      <c r="B48" s="361"/>
      <c r="C48" s="364"/>
      <c r="D48" s="100" t="s">
        <v>51</v>
      </c>
      <c r="E48" s="101">
        <v>1</v>
      </c>
      <c r="F48" s="47">
        <v>1</v>
      </c>
      <c r="G48" s="53">
        <v>116036.20329542817</v>
      </c>
      <c r="H48" s="37">
        <f t="shared" si="18"/>
        <v>18565.79252726851</v>
      </c>
      <c r="I48" s="37">
        <f t="shared" si="1"/>
        <v>134601.99582269668</v>
      </c>
      <c r="J48" s="76">
        <f t="shared" si="2"/>
        <v>134601.99582269668</v>
      </c>
      <c r="K48" s="53">
        <v>80000</v>
      </c>
      <c r="L48" s="30">
        <f t="shared" si="19"/>
        <v>12800</v>
      </c>
      <c r="M48" s="30">
        <f t="shared" si="4"/>
        <v>92800</v>
      </c>
      <c r="N48" s="60">
        <f t="shared" si="20"/>
        <v>92800</v>
      </c>
      <c r="O48" s="53">
        <v>70000</v>
      </c>
      <c r="P48" s="30">
        <f t="shared" si="21"/>
        <v>11200</v>
      </c>
      <c r="Q48" s="30">
        <f t="shared" si="7"/>
        <v>81200</v>
      </c>
      <c r="R48" s="60">
        <f t="shared" si="8"/>
        <v>81200</v>
      </c>
      <c r="S48" s="85">
        <f t="shared" si="9"/>
        <v>87000</v>
      </c>
      <c r="T48" s="389"/>
      <c r="U48" s="420"/>
      <c r="V48" s="389"/>
    </row>
    <row r="49" spans="1:22" ht="90">
      <c r="A49" s="377"/>
      <c r="B49" s="361"/>
      <c r="C49" s="364"/>
      <c r="D49" s="27" t="s">
        <v>52</v>
      </c>
      <c r="E49" s="29">
        <v>1</v>
      </c>
      <c r="F49" s="47">
        <v>150</v>
      </c>
      <c r="G49" s="53">
        <v>3094.2987545447513</v>
      </c>
      <c r="H49" s="37">
        <f t="shared" si="18"/>
        <v>495.08780072716024</v>
      </c>
      <c r="I49" s="37">
        <f t="shared" si="1"/>
        <v>3589.3865552719117</v>
      </c>
      <c r="J49" s="76">
        <f t="shared" si="2"/>
        <v>538407.98329078674</v>
      </c>
      <c r="K49" s="53">
        <v>25000</v>
      </c>
      <c r="L49" s="30">
        <f t="shared" si="19"/>
        <v>4000</v>
      </c>
      <c r="M49" s="30">
        <f t="shared" si="4"/>
        <v>29000</v>
      </c>
      <c r="N49" s="60">
        <f t="shared" si="20"/>
        <v>4350000</v>
      </c>
      <c r="O49" s="53">
        <v>2800</v>
      </c>
      <c r="P49" s="30">
        <f t="shared" si="21"/>
        <v>448</v>
      </c>
      <c r="Q49" s="30">
        <f t="shared" si="7"/>
        <v>3248</v>
      </c>
      <c r="R49" s="60">
        <f t="shared" si="8"/>
        <v>487200</v>
      </c>
      <c r="S49" s="85">
        <f t="shared" si="9"/>
        <v>2418600</v>
      </c>
      <c r="T49" s="389"/>
      <c r="U49" s="420"/>
      <c r="V49" s="389"/>
    </row>
    <row r="50" spans="1:22" ht="90">
      <c r="A50" s="377"/>
      <c r="B50" s="361"/>
      <c r="C50" s="364"/>
      <c r="D50" s="27" t="s">
        <v>53</v>
      </c>
      <c r="E50" s="29">
        <v>1</v>
      </c>
      <c r="F50" s="47">
        <v>1</v>
      </c>
      <c r="G50" s="53">
        <v>5105592.9449988399</v>
      </c>
      <c r="H50" s="37">
        <f t="shared" si="18"/>
        <v>816894.87119981437</v>
      </c>
      <c r="I50" s="37">
        <f t="shared" si="1"/>
        <v>5922487.8161986545</v>
      </c>
      <c r="J50" s="76">
        <f t="shared" si="2"/>
        <v>5922487.8161986545</v>
      </c>
      <c r="K50" s="53">
        <v>7000</v>
      </c>
      <c r="L50" s="30">
        <f t="shared" si="19"/>
        <v>1120</v>
      </c>
      <c r="M50" s="30">
        <f t="shared" si="4"/>
        <v>8120</v>
      </c>
      <c r="N50" s="60">
        <f t="shared" si="20"/>
        <v>8120</v>
      </c>
      <c r="O50" s="53">
        <v>700000</v>
      </c>
      <c r="P50" s="30">
        <f t="shared" si="21"/>
        <v>112000</v>
      </c>
      <c r="Q50" s="30">
        <f t="shared" si="7"/>
        <v>812000</v>
      </c>
      <c r="R50" s="60">
        <f t="shared" si="8"/>
        <v>812000</v>
      </c>
      <c r="S50" s="85">
        <f t="shared" si="9"/>
        <v>410060</v>
      </c>
      <c r="T50" s="389"/>
      <c r="U50" s="420"/>
      <c r="V50" s="389"/>
    </row>
    <row r="51" spans="1:22" ht="60">
      <c r="A51" s="377"/>
      <c r="B51" s="361"/>
      <c r="C51" s="364"/>
      <c r="D51" s="102" t="s">
        <v>54</v>
      </c>
      <c r="E51" s="29">
        <v>1</v>
      </c>
      <c r="F51" s="47">
        <v>1</v>
      </c>
      <c r="G51" s="53">
        <v>1856579.2527268508</v>
      </c>
      <c r="H51" s="37">
        <f t="shared" si="18"/>
        <v>297052.68043629616</v>
      </c>
      <c r="I51" s="37">
        <f t="shared" si="1"/>
        <v>2153631.933163147</v>
      </c>
      <c r="J51" s="76">
        <f t="shared" si="2"/>
        <v>2153631.933163147</v>
      </c>
      <c r="K51" s="53">
        <v>25000</v>
      </c>
      <c r="L51" s="30">
        <f t="shared" si="19"/>
        <v>4000</v>
      </c>
      <c r="M51" s="30">
        <f t="shared" si="4"/>
        <v>29000</v>
      </c>
      <c r="N51" s="60">
        <f t="shared" si="20"/>
        <v>29000</v>
      </c>
      <c r="O51" s="53">
        <v>1440000</v>
      </c>
      <c r="P51" s="30">
        <f t="shared" si="21"/>
        <v>230400</v>
      </c>
      <c r="Q51" s="30">
        <f t="shared" si="7"/>
        <v>1670400</v>
      </c>
      <c r="R51" s="60">
        <f t="shared" si="8"/>
        <v>1670400</v>
      </c>
      <c r="S51" s="85">
        <f t="shared" si="9"/>
        <v>849700</v>
      </c>
      <c r="T51" s="389"/>
      <c r="U51" s="420"/>
      <c r="V51" s="389"/>
    </row>
    <row r="52" spans="1:22" ht="60.75" thickBot="1">
      <c r="A52" s="378"/>
      <c r="B52" s="362"/>
      <c r="C52" s="365"/>
      <c r="D52" s="103" t="s">
        <v>55</v>
      </c>
      <c r="E52" s="104">
        <v>1</v>
      </c>
      <c r="F52" s="48">
        <v>1</v>
      </c>
      <c r="G52" s="54">
        <v>928289.6263634254</v>
      </c>
      <c r="H52" s="44">
        <f t="shared" si="18"/>
        <v>148526.34021814808</v>
      </c>
      <c r="I52" s="44">
        <f t="shared" si="1"/>
        <v>1076815.9665815735</v>
      </c>
      <c r="J52" s="61">
        <f t="shared" si="2"/>
        <v>1076815.9665815735</v>
      </c>
      <c r="K52" s="54">
        <v>450000</v>
      </c>
      <c r="L52" s="38">
        <f t="shared" si="19"/>
        <v>72000</v>
      </c>
      <c r="M52" s="38">
        <f t="shared" si="4"/>
        <v>522000</v>
      </c>
      <c r="N52" s="64">
        <f t="shared" si="20"/>
        <v>522000</v>
      </c>
      <c r="O52" s="54">
        <v>1200000</v>
      </c>
      <c r="P52" s="38">
        <f t="shared" si="21"/>
        <v>192000</v>
      </c>
      <c r="Q52" s="38">
        <f t="shared" si="7"/>
        <v>1392000</v>
      </c>
      <c r="R52" s="64">
        <f t="shared" si="8"/>
        <v>1392000</v>
      </c>
      <c r="S52" s="86">
        <f t="shared" si="9"/>
        <v>957000</v>
      </c>
      <c r="T52" s="390"/>
      <c r="U52" s="421"/>
      <c r="V52" s="390"/>
    </row>
    <row r="53" spans="1:22" ht="26.25" customHeight="1" thickBot="1">
      <c r="A53" s="70"/>
      <c r="B53" s="71"/>
      <c r="C53" s="71"/>
      <c r="D53" s="72"/>
      <c r="E53" s="73"/>
      <c r="F53" s="74"/>
      <c r="G53" s="366" t="s">
        <v>56</v>
      </c>
      <c r="H53" s="367"/>
      <c r="I53" s="367"/>
      <c r="J53" s="78">
        <f>SUM(J11:J52)</f>
        <v>369122642.53113621</v>
      </c>
      <c r="K53" s="366" t="s">
        <v>56</v>
      </c>
      <c r="L53" s="367"/>
      <c r="M53" s="367"/>
      <c r="N53" s="78">
        <f>SUM(N11:N52)</f>
        <v>184993088</v>
      </c>
      <c r="O53" s="417" t="s">
        <v>56</v>
      </c>
      <c r="P53" s="418"/>
      <c r="Q53" s="418"/>
      <c r="R53" s="80">
        <f>SUM(R11:R52)</f>
        <v>142039680</v>
      </c>
      <c r="S53" s="87">
        <f>AVERAGE(N53,R53)</f>
        <v>163516384</v>
      </c>
      <c r="T53" s="88">
        <f>SUM(T11:T45)</f>
        <v>163516384</v>
      </c>
      <c r="V53" s="89">
        <f>SUM(V11:V52)</f>
        <v>163516384</v>
      </c>
    </row>
    <row r="54" spans="1:22">
      <c r="A54" s="70"/>
      <c r="B54" s="71"/>
      <c r="C54" s="71"/>
      <c r="D54" s="72"/>
      <c r="E54" s="73"/>
      <c r="F54" s="74"/>
      <c r="G54" s="68"/>
      <c r="H54" s="68"/>
      <c r="I54" s="68"/>
      <c r="J54" s="68"/>
    </row>
    <row r="55" spans="1:22">
      <c r="A55" s="70"/>
      <c r="B55" s="71"/>
      <c r="C55" s="71"/>
      <c r="D55" s="72"/>
      <c r="E55" s="73"/>
      <c r="F55" s="74"/>
      <c r="G55" s="68"/>
      <c r="H55" s="68"/>
      <c r="I55" s="68"/>
      <c r="J55" s="68"/>
    </row>
    <row r="56" spans="1:22" ht="15.75" thickBot="1">
      <c r="Q56" s="93"/>
      <c r="R56" s="91"/>
    </row>
    <row r="57" spans="1:22" ht="16.5" thickBot="1">
      <c r="A57" s="4"/>
      <c r="B57" s="4"/>
      <c r="D57" s="120" t="s">
        <v>57</v>
      </c>
      <c r="E57" s="344">
        <f>+V53</f>
        <v>163516384</v>
      </c>
      <c r="F57" s="345"/>
      <c r="G57" s="346"/>
      <c r="N57" s="94"/>
      <c r="P57" s="93"/>
      <c r="Q57" s="79"/>
      <c r="R57" s="92"/>
    </row>
    <row r="58" spans="1:22" ht="16.5" thickBot="1">
      <c r="D58" s="120" t="s">
        <v>58</v>
      </c>
      <c r="E58" s="344">
        <f>+E57-V45-V38</f>
        <v>152947624</v>
      </c>
      <c r="F58" s="345"/>
      <c r="G58" s="346"/>
    </row>
    <row r="59" spans="1:22" ht="16.5" thickBot="1">
      <c r="D59" s="120" t="s">
        <v>59</v>
      </c>
      <c r="E59" s="344">
        <f>+V45+V38</f>
        <v>10568760</v>
      </c>
      <c r="F59" s="345"/>
      <c r="G59" s="346"/>
    </row>
    <row r="60" spans="1:22" ht="15.75">
      <c r="D60" s="121"/>
      <c r="E60" s="122"/>
      <c r="F60" s="122"/>
      <c r="G60" s="122"/>
    </row>
    <row r="61" spans="1:22" ht="16.5" thickBot="1">
      <c r="D61" s="121"/>
      <c r="E61" s="122"/>
      <c r="F61" s="122"/>
      <c r="G61" s="122"/>
    </row>
    <row r="62" spans="1:22" ht="27" thickBot="1">
      <c r="D62" s="123" t="s">
        <v>60</v>
      </c>
      <c r="E62" s="351">
        <f>+E57</f>
        <v>163516384</v>
      </c>
      <c r="F62" s="352"/>
      <c r="G62" s="353"/>
    </row>
    <row r="63" spans="1:22" ht="15.75">
      <c r="D63" s="121"/>
      <c r="E63" s="122"/>
      <c r="F63" s="122"/>
      <c r="G63" s="122"/>
    </row>
    <row r="64" spans="1:22" ht="15.75">
      <c r="D64" s="121"/>
      <c r="E64" s="122"/>
      <c r="F64" s="122"/>
      <c r="G64" s="122"/>
    </row>
    <row r="65" spans="4:7" ht="15.75">
      <c r="D65" s="121"/>
      <c r="E65" s="122"/>
      <c r="F65" s="122"/>
      <c r="G65" s="122"/>
    </row>
  </sheetData>
  <mergeCells count="63">
    <mergeCell ref="B11:B21"/>
    <mergeCell ref="C11:C21"/>
    <mergeCell ref="I8:I9"/>
    <mergeCell ref="J8:J9"/>
    <mergeCell ref="E8:E9"/>
    <mergeCell ref="F8:F9"/>
    <mergeCell ref="G8:G9"/>
    <mergeCell ref="H8:H9"/>
    <mergeCell ref="V7:V9"/>
    <mergeCell ref="A8:A9"/>
    <mergeCell ref="B8:B9"/>
    <mergeCell ref="O8:O9"/>
    <mergeCell ref="P8:P9"/>
    <mergeCell ref="M8:M9"/>
    <mergeCell ref="N8:N9"/>
    <mergeCell ref="C8:C9"/>
    <mergeCell ref="D8:D9"/>
    <mergeCell ref="Q8:Q9"/>
    <mergeCell ref="R8:R9"/>
    <mergeCell ref="K8:K9"/>
    <mergeCell ref="L8:L9"/>
    <mergeCell ref="U7:U9"/>
    <mergeCell ref="A22:A32"/>
    <mergeCell ref="B22:B32"/>
    <mergeCell ref="C22:C32"/>
    <mergeCell ref="T22:T32"/>
    <mergeCell ref="A4:V4"/>
    <mergeCell ref="G7:J7"/>
    <mergeCell ref="K7:N7"/>
    <mergeCell ref="O7:R7"/>
    <mergeCell ref="S7:S9"/>
    <mergeCell ref="T7:T9"/>
    <mergeCell ref="T11:T21"/>
    <mergeCell ref="U11:U21"/>
    <mergeCell ref="V11:V21"/>
    <mergeCell ref="A11:A21"/>
    <mergeCell ref="U22:U32"/>
    <mergeCell ref="V22:V32"/>
    <mergeCell ref="V45:V52"/>
    <mergeCell ref="A33:A37"/>
    <mergeCell ref="B33:B37"/>
    <mergeCell ref="C33:C37"/>
    <mergeCell ref="T33:T37"/>
    <mergeCell ref="U33:U37"/>
    <mergeCell ref="T38:T44"/>
    <mergeCell ref="U38:U44"/>
    <mergeCell ref="V38:V44"/>
    <mergeCell ref="T45:T52"/>
    <mergeCell ref="U45:U52"/>
    <mergeCell ref="V33:V37"/>
    <mergeCell ref="E62:G62"/>
    <mergeCell ref="G53:I53"/>
    <mergeCell ref="K53:M53"/>
    <mergeCell ref="A38:A44"/>
    <mergeCell ref="B38:B44"/>
    <mergeCell ref="C38:C44"/>
    <mergeCell ref="O53:Q53"/>
    <mergeCell ref="E57:G57"/>
    <mergeCell ref="E58:G58"/>
    <mergeCell ref="E59:G59"/>
    <mergeCell ref="A45:A52"/>
    <mergeCell ref="B45:B52"/>
    <mergeCell ref="C45:C52"/>
  </mergeCells>
  <printOptions horizontalCentered="1" verticalCentered="1"/>
  <pageMargins left="0.11811023622047245" right="0.11811023622047245" top="0.74803149606299213" bottom="0.35433070866141736" header="0.31496062992125984" footer="0.31496062992125984"/>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8"/>
  <sheetViews>
    <sheetView workbookViewId="0">
      <pane xSplit="2" ySplit="3" topLeftCell="C4" activePane="bottomRight" state="frozen"/>
      <selection pane="topRight" activeCell="D25" sqref="D25"/>
      <selection pane="bottomLeft" activeCell="D25" sqref="D25"/>
      <selection pane="bottomRight" activeCell="D25" sqref="D25"/>
    </sheetView>
  </sheetViews>
  <sheetFormatPr baseColWidth="10" defaultColWidth="9.140625" defaultRowHeight="15"/>
  <cols>
    <col min="1" max="1" width="17" style="173" customWidth="1"/>
    <col min="2" max="2" width="6.85546875" style="134" bestFit="1" customWidth="1"/>
    <col min="3" max="3" width="16.140625" customWidth="1"/>
    <col min="4" max="4" width="60.140625" customWidth="1"/>
    <col min="5" max="5" width="11.42578125" customWidth="1"/>
    <col min="6" max="6" width="14.140625" customWidth="1"/>
    <col min="7" max="256" width="11.42578125" customWidth="1"/>
  </cols>
  <sheetData>
    <row r="2" spans="1:6" ht="15" customHeight="1">
      <c r="A2" s="453" t="s">
        <v>61</v>
      </c>
      <c r="B2" s="453"/>
      <c r="C2" s="453"/>
      <c r="D2" s="453"/>
      <c r="E2" s="453"/>
      <c r="F2" s="453"/>
    </row>
    <row r="3" spans="1:6" ht="38.25">
      <c r="A3" s="296" t="s">
        <v>62</v>
      </c>
      <c r="B3" s="137" t="s">
        <v>63</v>
      </c>
      <c r="C3" s="137" t="s">
        <v>64</v>
      </c>
      <c r="D3" s="296" t="s">
        <v>65</v>
      </c>
      <c r="E3" s="135" t="s">
        <v>66</v>
      </c>
      <c r="F3" s="135" t="s">
        <v>67</v>
      </c>
    </row>
    <row r="4" spans="1:6">
      <c r="A4" s="454" t="s">
        <v>68</v>
      </c>
      <c r="B4" s="139">
        <v>1</v>
      </c>
      <c r="C4" s="139" t="s">
        <v>69</v>
      </c>
      <c r="D4" s="138" t="s">
        <v>70</v>
      </c>
      <c r="E4" s="139"/>
      <c r="F4" s="139"/>
    </row>
    <row r="5" spans="1:6">
      <c r="A5" s="454"/>
      <c r="B5" s="139">
        <v>1</v>
      </c>
      <c r="C5" s="139" t="s">
        <v>69</v>
      </c>
      <c r="D5" s="138" t="s">
        <v>71</v>
      </c>
      <c r="E5" s="139"/>
      <c r="F5" s="139"/>
    </row>
    <row r="6" spans="1:6">
      <c r="A6" s="454"/>
      <c r="B6" s="139">
        <v>1</v>
      </c>
      <c r="C6" s="139" t="s">
        <v>69</v>
      </c>
      <c r="D6" s="138" t="s">
        <v>72</v>
      </c>
      <c r="E6" s="139"/>
      <c r="F6" s="139"/>
    </row>
    <row r="7" spans="1:6">
      <c r="A7" s="454"/>
      <c r="B7" s="139">
        <v>1</v>
      </c>
      <c r="C7" s="139" t="s">
        <v>69</v>
      </c>
      <c r="D7" s="138" t="s">
        <v>73</v>
      </c>
      <c r="E7" s="139"/>
      <c r="F7" s="139"/>
    </row>
    <row r="8" spans="1:6">
      <c r="A8" s="454"/>
      <c r="B8" s="139">
        <v>1</v>
      </c>
      <c r="C8" s="139" t="s">
        <v>69</v>
      </c>
      <c r="D8" s="138" t="s">
        <v>74</v>
      </c>
      <c r="E8" s="139"/>
      <c r="F8" s="139"/>
    </row>
    <row r="9" spans="1:6">
      <c r="A9" s="454"/>
      <c r="B9" s="139">
        <v>1</v>
      </c>
      <c r="C9" s="139" t="s">
        <v>69</v>
      </c>
      <c r="D9" s="138" t="s">
        <v>75</v>
      </c>
      <c r="E9" s="139"/>
      <c r="F9" s="139"/>
    </row>
    <row r="10" spans="1:6">
      <c r="A10" s="447" t="s">
        <v>76</v>
      </c>
      <c r="B10" s="139">
        <v>1</v>
      </c>
      <c r="C10" s="259" t="s">
        <v>77</v>
      </c>
      <c r="D10" s="143" t="s">
        <v>78</v>
      </c>
      <c r="E10" s="139"/>
      <c r="F10" s="139"/>
    </row>
    <row r="11" spans="1:6">
      <c r="A11" s="448"/>
      <c r="B11" s="139">
        <v>1</v>
      </c>
      <c r="C11" s="259" t="s">
        <v>77</v>
      </c>
      <c r="D11" s="143" t="s">
        <v>79</v>
      </c>
      <c r="E11" s="139"/>
      <c r="F11" s="139"/>
    </row>
    <row r="12" spans="1:6">
      <c r="A12" s="448"/>
      <c r="B12" s="139">
        <v>1</v>
      </c>
      <c r="C12" s="259" t="s">
        <v>77</v>
      </c>
      <c r="D12" s="143" t="s">
        <v>80</v>
      </c>
      <c r="E12" s="139"/>
      <c r="F12" s="139"/>
    </row>
    <row r="13" spans="1:6">
      <c r="A13" s="448"/>
      <c r="B13" s="139">
        <v>1</v>
      </c>
      <c r="C13" s="259" t="s">
        <v>77</v>
      </c>
      <c r="D13" s="143" t="s">
        <v>81</v>
      </c>
      <c r="E13" s="139"/>
      <c r="F13" s="139"/>
    </row>
    <row r="14" spans="1:6">
      <c r="A14" s="448"/>
      <c r="B14" s="139">
        <v>1</v>
      </c>
      <c r="C14" s="259" t="s">
        <v>77</v>
      </c>
      <c r="D14" s="143" t="s">
        <v>82</v>
      </c>
      <c r="E14" s="139"/>
      <c r="F14" s="139"/>
    </row>
    <row r="15" spans="1:6">
      <c r="A15" s="448"/>
      <c r="B15" s="139">
        <v>1</v>
      </c>
      <c r="C15" s="259" t="s">
        <v>77</v>
      </c>
      <c r="D15" s="143" t="s">
        <v>78</v>
      </c>
      <c r="E15" s="139"/>
      <c r="F15" s="139"/>
    </row>
    <row r="16" spans="1:6">
      <c r="A16" s="448"/>
      <c r="B16" s="139">
        <v>1</v>
      </c>
      <c r="C16" s="259" t="s">
        <v>77</v>
      </c>
      <c r="D16" s="143" t="s">
        <v>78</v>
      </c>
      <c r="E16" s="139"/>
      <c r="F16" s="139"/>
    </row>
    <row r="17" spans="1:6">
      <c r="A17" s="448"/>
      <c r="B17" s="139">
        <v>1</v>
      </c>
      <c r="C17" s="259" t="s">
        <v>77</v>
      </c>
      <c r="D17" s="143" t="s">
        <v>78</v>
      </c>
      <c r="E17" s="139"/>
      <c r="F17" s="139"/>
    </row>
    <row r="18" spans="1:6">
      <c r="A18" s="448"/>
      <c r="B18" s="139">
        <v>1</v>
      </c>
      <c r="C18" s="259" t="s">
        <v>77</v>
      </c>
      <c r="D18" s="143" t="s">
        <v>78</v>
      </c>
      <c r="E18" s="139"/>
      <c r="F18" s="139"/>
    </row>
    <row r="19" spans="1:6">
      <c r="A19" s="448"/>
      <c r="B19" s="139">
        <v>1</v>
      </c>
      <c r="C19" s="259" t="s">
        <v>77</v>
      </c>
      <c r="D19" s="143" t="s">
        <v>78</v>
      </c>
      <c r="E19" s="139"/>
      <c r="F19" s="139"/>
    </row>
    <row r="20" spans="1:6">
      <c r="A20" s="449"/>
      <c r="B20" s="139">
        <v>1</v>
      </c>
      <c r="C20" s="259" t="s">
        <v>77</v>
      </c>
      <c r="D20" s="143" t="s">
        <v>78</v>
      </c>
      <c r="E20" s="139"/>
      <c r="F20" s="139"/>
    </row>
    <row r="21" spans="1:6">
      <c r="A21" s="294"/>
      <c r="B21" s="183"/>
      <c r="C21" s="259"/>
      <c r="D21" s="143"/>
      <c r="E21" s="139"/>
      <c r="F21" s="139"/>
    </row>
    <row r="22" spans="1:6">
      <c r="A22" s="294"/>
      <c r="B22" s="183"/>
      <c r="C22" s="259"/>
      <c r="D22" s="143"/>
      <c r="E22" s="139"/>
      <c r="F22" s="139"/>
    </row>
    <row r="23" spans="1:6">
      <c r="A23" s="294"/>
      <c r="B23" s="183"/>
      <c r="C23" s="259"/>
      <c r="D23" s="143"/>
      <c r="E23" s="139"/>
      <c r="F23" s="139"/>
    </row>
    <row r="24" spans="1:6">
      <c r="A24" s="294"/>
      <c r="B24" s="183"/>
      <c r="C24" s="259"/>
      <c r="D24" s="143"/>
      <c r="E24" s="139"/>
      <c r="F24" s="139"/>
    </row>
    <row r="25" spans="1:6">
      <c r="A25" s="294"/>
      <c r="B25" s="183"/>
      <c r="C25" s="259"/>
      <c r="D25" s="143"/>
      <c r="E25" s="139"/>
      <c r="F25" s="139"/>
    </row>
    <row r="26" spans="1:6" ht="138.75" customHeight="1">
      <c r="A26" s="454" t="s">
        <v>83</v>
      </c>
      <c r="B26" s="151">
        <v>1</v>
      </c>
      <c r="C26" s="259" t="s">
        <v>84</v>
      </c>
      <c r="D26" s="147" t="s">
        <v>85</v>
      </c>
      <c r="E26" s="271"/>
      <c r="F26" s="271"/>
    </row>
    <row r="27" spans="1:6" ht="221.25" customHeight="1">
      <c r="A27" s="454"/>
      <c r="B27" s="151">
        <v>1</v>
      </c>
      <c r="C27" s="274" t="s">
        <v>86</v>
      </c>
      <c r="D27" s="148" t="s">
        <v>87</v>
      </c>
      <c r="E27" s="271"/>
      <c r="F27" s="271"/>
    </row>
    <row r="28" spans="1:6" ht="254.25" customHeight="1">
      <c r="A28" s="454"/>
      <c r="B28" s="151">
        <v>1</v>
      </c>
      <c r="C28" s="274" t="s">
        <v>88</v>
      </c>
      <c r="D28" s="148" t="s">
        <v>89</v>
      </c>
      <c r="E28" s="271"/>
      <c r="F28" s="271"/>
    </row>
    <row r="29" spans="1:6" ht="111.75" customHeight="1">
      <c r="A29" s="454"/>
      <c r="B29" s="154">
        <v>1</v>
      </c>
      <c r="C29" s="155" t="s">
        <v>90</v>
      </c>
      <c r="D29" s="149" t="s">
        <v>91</v>
      </c>
      <c r="E29" s="156"/>
      <c r="F29" s="156"/>
    </row>
    <row r="30" spans="1:6" ht="111.75" customHeight="1">
      <c r="A30" s="297" t="s">
        <v>92</v>
      </c>
      <c r="B30" s="271">
        <v>1</v>
      </c>
      <c r="C30" s="148" t="s">
        <v>93</v>
      </c>
      <c r="D30" s="148" t="s">
        <v>94</v>
      </c>
      <c r="E30" s="271"/>
      <c r="F30" s="271"/>
    </row>
    <row r="31" spans="1:6">
      <c r="A31" s="454" t="s">
        <v>95</v>
      </c>
      <c r="B31" s="139">
        <v>1</v>
      </c>
      <c r="C31" s="144" t="s">
        <v>96</v>
      </c>
      <c r="D31" s="144" t="s">
        <v>97</v>
      </c>
      <c r="E31" s="144"/>
      <c r="F31" s="144"/>
    </row>
    <row r="32" spans="1:6">
      <c r="A32" s="454"/>
      <c r="B32" s="139">
        <v>1</v>
      </c>
      <c r="C32" s="144" t="s">
        <v>96</v>
      </c>
      <c r="D32" s="144" t="s">
        <v>98</v>
      </c>
      <c r="E32" s="144"/>
      <c r="F32" s="144"/>
    </row>
    <row r="33" spans="1:6" ht="15.75" customHeight="1">
      <c r="A33" s="454"/>
      <c r="B33" s="139">
        <v>1</v>
      </c>
      <c r="C33" s="144" t="s">
        <v>96</v>
      </c>
      <c r="D33" s="144" t="s">
        <v>99</v>
      </c>
      <c r="E33" s="144"/>
      <c r="F33" s="144"/>
    </row>
    <row r="34" spans="1:6" ht="15.75" customHeight="1">
      <c r="A34" s="454"/>
      <c r="B34" s="139">
        <v>1</v>
      </c>
      <c r="C34" s="144" t="s">
        <v>96</v>
      </c>
      <c r="D34" s="144" t="s">
        <v>100</v>
      </c>
      <c r="E34" s="144"/>
      <c r="F34" s="144"/>
    </row>
    <row r="35" spans="1:6" ht="44.25" customHeight="1">
      <c r="A35" s="161" t="s">
        <v>101</v>
      </c>
      <c r="B35" s="162">
        <v>1</v>
      </c>
      <c r="C35" s="163" t="s">
        <v>102</v>
      </c>
      <c r="D35" s="164" t="s">
        <v>103</v>
      </c>
      <c r="E35" s="165"/>
      <c r="F35" s="141">
        <f>100000000/5</f>
        <v>20000000</v>
      </c>
    </row>
    <row r="36" spans="1:6" ht="60">
      <c r="A36" s="297" t="s">
        <v>104</v>
      </c>
      <c r="B36" s="271">
        <v>1</v>
      </c>
      <c r="C36" s="158" t="s">
        <v>105</v>
      </c>
      <c r="D36" s="159" t="s">
        <v>106</v>
      </c>
      <c r="E36" s="144"/>
      <c r="F36" s="144"/>
    </row>
    <row r="37" spans="1:6" ht="30">
      <c r="A37" s="297" t="s">
        <v>107</v>
      </c>
      <c r="B37" s="271">
        <v>1</v>
      </c>
      <c r="C37" s="158" t="s">
        <v>108</v>
      </c>
      <c r="D37" s="159" t="s">
        <v>109</v>
      </c>
      <c r="E37" s="144"/>
      <c r="F37" s="144"/>
    </row>
    <row r="38" spans="1:6" ht="150">
      <c r="A38" s="297" t="s">
        <v>110</v>
      </c>
      <c r="B38" s="271">
        <v>1</v>
      </c>
      <c r="C38" s="150" t="s">
        <v>110</v>
      </c>
      <c r="D38" s="159" t="s">
        <v>111</v>
      </c>
      <c r="E38" s="144"/>
      <c r="F38" s="144"/>
    </row>
    <row r="39" spans="1:6" ht="15.75" customHeight="1">
      <c r="A39" s="450" t="s">
        <v>112</v>
      </c>
      <c r="B39" s="157">
        <v>1</v>
      </c>
      <c r="C39" s="144" t="s">
        <v>113</v>
      </c>
      <c r="D39" s="144" t="s">
        <v>114</v>
      </c>
      <c r="E39" s="144"/>
      <c r="F39" s="144"/>
    </row>
    <row r="40" spans="1:6" ht="15.75" customHeight="1">
      <c r="A40" s="455"/>
      <c r="B40" s="157">
        <v>1</v>
      </c>
      <c r="C40" s="144" t="s">
        <v>113</v>
      </c>
      <c r="D40" s="144" t="s">
        <v>115</v>
      </c>
      <c r="E40" s="144"/>
      <c r="F40" s="144"/>
    </row>
    <row r="41" spans="1:6" ht="15.75" customHeight="1">
      <c r="A41" s="455"/>
      <c r="B41" s="157">
        <v>1</v>
      </c>
      <c r="C41" s="144" t="s">
        <v>113</v>
      </c>
      <c r="D41" s="144" t="s">
        <v>116</v>
      </c>
      <c r="E41" s="144"/>
      <c r="F41" s="144"/>
    </row>
    <row r="42" spans="1:6" ht="15.75" customHeight="1">
      <c r="A42" s="455"/>
      <c r="B42" s="157">
        <v>1</v>
      </c>
      <c r="C42" s="144" t="s">
        <v>113</v>
      </c>
      <c r="D42" s="144" t="s">
        <v>117</v>
      </c>
      <c r="E42" s="144"/>
      <c r="F42" s="144"/>
    </row>
    <row r="43" spans="1:6" ht="15.75" customHeight="1">
      <c r="A43" s="451"/>
      <c r="B43" s="157">
        <v>1</v>
      </c>
      <c r="C43" s="144" t="s">
        <v>113</v>
      </c>
      <c r="D43" s="144" t="s">
        <v>118</v>
      </c>
      <c r="E43" s="144"/>
      <c r="F43" s="144"/>
    </row>
    <row r="44" spans="1:6" ht="15.75" customHeight="1">
      <c r="A44" s="450" t="s">
        <v>119</v>
      </c>
      <c r="B44" s="157">
        <v>1</v>
      </c>
      <c r="C44" s="144" t="s">
        <v>113</v>
      </c>
      <c r="D44" s="144" t="s">
        <v>120</v>
      </c>
      <c r="E44" s="144"/>
      <c r="F44" s="144"/>
    </row>
    <row r="45" spans="1:6" ht="15.75" customHeight="1">
      <c r="A45" s="451"/>
      <c r="B45" s="157">
        <v>1</v>
      </c>
      <c r="C45" s="144" t="s">
        <v>113</v>
      </c>
      <c r="D45" s="144" t="s">
        <v>121</v>
      </c>
      <c r="E45" s="144"/>
      <c r="F45" s="144"/>
    </row>
    <row r="46" spans="1:6" ht="75" customHeight="1">
      <c r="A46" s="447" t="s">
        <v>122</v>
      </c>
      <c r="B46" s="142">
        <v>1</v>
      </c>
      <c r="C46" s="158" t="s">
        <v>123</v>
      </c>
      <c r="D46" s="145" t="s">
        <v>124</v>
      </c>
      <c r="E46" s="144"/>
      <c r="F46" s="144"/>
    </row>
    <row r="47" spans="1:6" ht="79.5" customHeight="1">
      <c r="A47" s="448"/>
      <c r="B47" s="142">
        <v>1</v>
      </c>
      <c r="C47" s="158" t="s">
        <v>123</v>
      </c>
      <c r="D47" s="159" t="s">
        <v>125</v>
      </c>
      <c r="E47" s="144"/>
      <c r="F47" s="144"/>
    </row>
    <row r="48" spans="1:6" ht="30">
      <c r="A48" s="448"/>
      <c r="B48" s="142">
        <v>1</v>
      </c>
      <c r="C48" s="158" t="s">
        <v>123</v>
      </c>
      <c r="D48" s="145" t="s">
        <v>126</v>
      </c>
      <c r="E48" s="141"/>
      <c r="F48" s="141"/>
    </row>
    <row r="49" spans="1:6">
      <c r="A49" s="449"/>
      <c r="B49" s="139">
        <v>1</v>
      </c>
      <c r="C49" s="144" t="s">
        <v>123</v>
      </c>
      <c r="D49" s="145" t="s">
        <v>127</v>
      </c>
      <c r="E49" s="141"/>
      <c r="F49" s="141"/>
    </row>
    <row r="50" spans="1:6">
      <c r="A50" s="295" t="s">
        <v>128</v>
      </c>
      <c r="B50" s="139">
        <v>1</v>
      </c>
      <c r="C50" s="144" t="s">
        <v>96</v>
      </c>
      <c r="D50" s="144" t="s">
        <v>129</v>
      </c>
      <c r="E50" s="141"/>
      <c r="F50" s="141"/>
    </row>
    <row r="51" spans="1:6" ht="45">
      <c r="A51" s="174" t="s">
        <v>130</v>
      </c>
      <c r="B51" s="175">
        <v>1</v>
      </c>
      <c r="C51" s="176" t="s">
        <v>131</v>
      </c>
      <c r="D51" s="177" t="s">
        <v>132</v>
      </c>
      <c r="E51" s="178"/>
      <c r="F51" s="178"/>
    </row>
    <row r="52" spans="1:6" ht="75">
      <c r="A52" s="174" t="s">
        <v>133</v>
      </c>
      <c r="B52" s="175">
        <v>1</v>
      </c>
      <c r="C52" s="176" t="s">
        <v>131</v>
      </c>
      <c r="D52" s="179" t="s">
        <v>134</v>
      </c>
      <c r="E52" s="178"/>
      <c r="F52" s="178"/>
    </row>
    <row r="53" spans="1:6" ht="63" customHeight="1">
      <c r="A53" s="180" t="s">
        <v>135</v>
      </c>
      <c r="B53" s="181">
        <v>1</v>
      </c>
      <c r="C53" s="182" t="s">
        <v>131</v>
      </c>
      <c r="D53" s="179" t="s">
        <v>136</v>
      </c>
      <c r="E53" s="176"/>
      <c r="F53" s="176"/>
    </row>
    <row r="54" spans="1:6" ht="63" customHeight="1">
      <c r="A54" s="297" t="s">
        <v>137</v>
      </c>
      <c r="B54" s="142">
        <v>1</v>
      </c>
      <c r="C54" s="158" t="s">
        <v>138</v>
      </c>
      <c r="D54" s="145" t="s">
        <v>139</v>
      </c>
      <c r="E54" s="144"/>
      <c r="F54" s="144"/>
    </row>
    <row r="55" spans="1:6" ht="90">
      <c r="A55" s="168" t="s">
        <v>140</v>
      </c>
      <c r="B55" s="162">
        <v>1</v>
      </c>
      <c r="C55" s="166" t="s">
        <v>141</v>
      </c>
      <c r="D55" s="169" t="s">
        <v>142</v>
      </c>
      <c r="E55" s="144"/>
      <c r="F55" s="144"/>
    </row>
    <row r="56" spans="1:6">
      <c r="A56" s="168" t="s">
        <v>143</v>
      </c>
      <c r="B56" s="162">
        <v>1</v>
      </c>
      <c r="C56" s="139" t="s">
        <v>131</v>
      </c>
      <c r="D56" s="166" t="s">
        <v>144</v>
      </c>
      <c r="E56" s="144"/>
      <c r="F56" s="144"/>
    </row>
    <row r="57" spans="1:6" ht="90">
      <c r="A57" s="168" t="s">
        <v>145</v>
      </c>
      <c r="B57" s="162">
        <v>1</v>
      </c>
      <c r="C57" s="139" t="s">
        <v>131</v>
      </c>
      <c r="D57" s="166" t="s">
        <v>146</v>
      </c>
      <c r="E57" s="144"/>
      <c r="F57" s="144"/>
    </row>
    <row r="58" spans="1:6">
      <c r="A58" s="452" t="s">
        <v>147</v>
      </c>
      <c r="B58" s="170">
        <v>1</v>
      </c>
      <c r="C58" s="271" t="s">
        <v>131</v>
      </c>
      <c r="D58" s="167" t="s">
        <v>148</v>
      </c>
      <c r="E58" s="144"/>
      <c r="F58" s="144"/>
    </row>
    <row r="59" spans="1:6">
      <c r="A59" s="452"/>
      <c r="B59" s="170">
        <v>1</v>
      </c>
      <c r="C59" s="271" t="s">
        <v>131</v>
      </c>
      <c r="D59" s="167" t="s">
        <v>149</v>
      </c>
      <c r="E59" s="144"/>
      <c r="F59" s="144"/>
    </row>
    <row r="60" spans="1:6">
      <c r="A60" s="452"/>
      <c r="B60" s="170">
        <v>1</v>
      </c>
      <c r="C60" s="271" t="s">
        <v>131</v>
      </c>
      <c r="D60" s="167" t="s">
        <v>150</v>
      </c>
      <c r="E60" s="144"/>
      <c r="F60" s="144"/>
    </row>
    <row r="61" spans="1:6">
      <c r="A61" s="147" t="s">
        <v>151</v>
      </c>
      <c r="B61" s="171">
        <v>1</v>
      </c>
      <c r="C61" s="271" t="s">
        <v>131</v>
      </c>
      <c r="D61" s="172" t="s">
        <v>152</v>
      </c>
      <c r="E61" s="144"/>
      <c r="F61" s="144"/>
    </row>
    <row r="62" spans="1:6" ht="90">
      <c r="A62" s="147" t="s">
        <v>153</v>
      </c>
      <c r="B62" s="171">
        <v>1</v>
      </c>
      <c r="C62" s="271" t="s">
        <v>131</v>
      </c>
      <c r="D62" s="147" t="s">
        <v>154</v>
      </c>
      <c r="E62" s="144"/>
      <c r="F62" s="144"/>
    </row>
    <row r="63" spans="1:6">
      <c r="A63" s="147" t="s">
        <v>155</v>
      </c>
      <c r="B63" s="171">
        <v>1</v>
      </c>
      <c r="C63" s="271" t="s">
        <v>131</v>
      </c>
      <c r="D63" s="147" t="s">
        <v>156</v>
      </c>
      <c r="E63" s="160"/>
      <c r="F63" s="144"/>
    </row>
    <row r="64" spans="1:6" ht="45">
      <c r="A64" s="147" t="s">
        <v>157</v>
      </c>
      <c r="B64" s="171">
        <v>1</v>
      </c>
      <c r="C64" s="271" t="s">
        <v>158</v>
      </c>
      <c r="D64" s="147" t="s">
        <v>159</v>
      </c>
      <c r="E64" s="160"/>
      <c r="F64" s="144"/>
    </row>
    <row r="65" spans="1:6">
      <c r="A65" s="444" t="s">
        <v>160</v>
      </c>
      <c r="B65" s="171">
        <v>1</v>
      </c>
      <c r="C65" s="271" t="s">
        <v>161</v>
      </c>
      <c r="D65" s="147" t="s">
        <v>162</v>
      </c>
      <c r="E65" s="144"/>
      <c r="F65" s="144"/>
    </row>
    <row r="66" spans="1:6">
      <c r="A66" s="445"/>
      <c r="B66" s="171">
        <v>1</v>
      </c>
      <c r="C66" s="271" t="s">
        <v>161</v>
      </c>
      <c r="D66" s="147" t="s">
        <v>163</v>
      </c>
      <c r="E66" s="144"/>
      <c r="F66" s="144"/>
    </row>
    <row r="67" spans="1:6">
      <c r="A67" s="445"/>
      <c r="B67" s="171">
        <v>1</v>
      </c>
      <c r="C67" s="271" t="s">
        <v>161</v>
      </c>
      <c r="D67" s="147" t="s">
        <v>164</v>
      </c>
      <c r="E67" s="144"/>
      <c r="F67" s="144"/>
    </row>
    <row r="68" spans="1:6">
      <c r="A68" s="446"/>
      <c r="B68" s="171">
        <v>1</v>
      </c>
      <c r="C68" s="271" t="s">
        <v>161</v>
      </c>
      <c r="D68" s="147" t="s">
        <v>165</v>
      </c>
      <c r="E68" s="144"/>
      <c r="F68" s="144"/>
    </row>
  </sheetData>
  <mergeCells count="10">
    <mergeCell ref="A65:A68"/>
    <mergeCell ref="A46:A49"/>
    <mergeCell ref="A44:A45"/>
    <mergeCell ref="A58:A60"/>
    <mergeCell ref="A2:F2"/>
    <mergeCell ref="A4:A9"/>
    <mergeCell ref="A26:A29"/>
    <mergeCell ref="A31:A34"/>
    <mergeCell ref="A39:A43"/>
    <mergeCell ref="A10:A20"/>
  </mergeCells>
  <pageMargins left="0.70866141732283472" right="0.70866141732283472" top="0.74803149606299213" bottom="0.74803149606299213" header="0.31496062992125984" footer="0.31496062992125984"/>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30"/>
  <sheetViews>
    <sheetView workbookViewId="0">
      <pane xSplit="5" ySplit="8" topLeftCell="F129" activePane="bottomRight" state="frozen"/>
      <selection pane="topRight" activeCell="F1" sqref="F1"/>
      <selection pane="bottomLeft" activeCell="A9" sqref="A9"/>
      <selection pane="bottomRight" activeCell="E140" sqref="E140"/>
    </sheetView>
  </sheetViews>
  <sheetFormatPr baseColWidth="10" defaultColWidth="9.140625" defaultRowHeight="15"/>
  <cols>
    <col min="1" max="1" width="11.42578125" customWidth="1"/>
    <col min="2" max="2" width="25.85546875" customWidth="1"/>
    <col min="3" max="3" width="11.7109375" bestFit="1" customWidth="1"/>
    <col min="4" max="4" width="11.42578125" customWidth="1"/>
    <col min="5" max="5" width="32.28515625" customWidth="1"/>
    <col min="6" max="6" width="15.140625" style="140" bestFit="1" customWidth="1"/>
    <col min="7" max="7" width="11.42578125" style="140" customWidth="1"/>
    <col min="8" max="8" width="15.140625" style="140" bestFit="1" customWidth="1"/>
    <col min="9" max="9" width="11.42578125" style="140" customWidth="1"/>
    <col min="10" max="10" width="15.140625" style="140" bestFit="1" customWidth="1"/>
    <col min="11" max="11" width="11.42578125" style="140" customWidth="1"/>
    <col min="12" max="12" width="15.140625" style="140" bestFit="1" customWidth="1"/>
    <col min="13" max="13" width="11.42578125" style="140" customWidth="1"/>
    <col min="14" max="14" width="15.140625" style="140" bestFit="1" customWidth="1"/>
    <col min="15" max="256" width="11.42578125" customWidth="1"/>
  </cols>
  <sheetData>
    <row r="1" spans="2:16">
      <c r="B1" t="s">
        <v>166</v>
      </c>
    </row>
    <row r="5" spans="2:16">
      <c r="B5" t="s">
        <v>167</v>
      </c>
    </row>
    <row r="6" spans="2:16">
      <c r="F6" s="140" t="s">
        <v>168</v>
      </c>
    </row>
    <row r="7" spans="2:16">
      <c r="B7" t="s">
        <v>169</v>
      </c>
    </row>
    <row r="8" spans="2:16">
      <c r="B8" t="s">
        <v>62</v>
      </c>
      <c r="C8" t="s">
        <v>63</v>
      </c>
      <c r="D8" t="s">
        <v>64</v>
      </c>
      <c r="E8" t="s">
        <v>65</v>
      </c>
      <c r="F8" s="140" t="s">
        <v>170</v>
      </c>
      <c r="H8" s="140" t="s">
        <v>171</v>
      </c>
      <c r="J8" s="140" t="s">
        <v>172</v>
      </c>
      <c r="L8" s="140" t="s">
        <v>173</v>
      </c>
      <c r="N8" s="140" t="s">
        <v>174</v>
      </c>
      <c r="P8" t="s">
        <v>175</v>
      </c>
    </row>
    <row r="9" spans="2:16">
      <c r="B9" s="141" t="s">
        <v>114</v>
      </c>
      <c r="C9" s="141">
        <v>1</v>
      </c>
      <c r="D9" s="141" t="s">
        <v>176</v>
      </c>
      <c r="E9" s="141" t="s">
        <v>177</v>
      </c>
      <c r="F9" s="141">
        <v>862068.96551724139</v>
      </c>
      <c r="G9" s="141"/>
      <c r="H9" s="141">
        <v>150000</v>
      </c>
      <c r="I9" s="141"/>
      <c r="J9" s="141">
        <v>5000000</v>
      </c>
      <c r="K9" s="141"/>
      <c r="L9" s="141">
        <v>6700000</v>
      </c>
      <c r="M9" s="141"/>
      <c r="N9" s="141">
        <v>150000</v>
      </c>
      <c r="O9" s="141"/>
    </row>
    <row r="10" spans="2:16">
      <c r="B10" s="141" t="s">
        <v>178</v>
      </c>
      <c r="C10" s="141">
        <v>1</v>
      </c>
      <c r="D10" s="141" t="s">
        <v>179</v>
      </c>
      <c r="E10" s="141" t="s">
        <v>180</v>
      </c>
      <c r="F10" s="141">
        <v>258620.68965517243</v>
      </c>
      <c r="G10" s="141"/>
      <c r="H10" s="141">
        <v>20000</v>
      </c>
      <c r="I10" s="141"/>
      <c r="J10" s="141">
        <v>19250</v>
      </c>
      <c r="K10" s="141"/>
      <c r="L10" s="141">
        <v>136000</v>
      </c>
      <c r="M10" s="141"/>
      <c r="N10" s="141">
        <v>8750</v>
      </c>
      <c r="O10" s="141"/>
    </row>
    <row r="11" spans="2:16">
      <c r="B11" s="141" t="s">
        <v>181</v>
      </c>
      <c r="C11" s="141">
        <v>1</v>
      </c>
      <c r="D11" s="141" t="s">
        <v>179</v>
      </c>
      <c r="E11" s="141" t="s">
        <v>182</v>
      </c>
      <c r="F11" s="141">
        <v>98000</v>
      </c>
      <c r="G11" s="141"/>
      <c r="H11" s="141">
        <v>30000</v>
      </c>
      <c r="I11" s="141"/>
      <c r="J11" s="141">
        <v>8400</v>
      </c>
      <c r="K11" s="141"/>
      <c r="L11" s="141">
        <v>145000</v>
      </c>
      <c r="M11" s="141"/>
      <c r="N11" s="141">
        <v>45000</v>
      </c>
      <c r="O11" s="141"/>
    </row>
    <row r="12" spans="2:16">
      <c r="B12" t="s">
        <v>183</v>
      </c>
      <c r="C12">
        <v>1</v>
      </c>
      <c r="D12" t="s">
        <v>179</v>
      </c>
      <c r="E12" t="s">
        <v>184</v>
      </c>
      <c r="F12" s="140">
        <v>337500</v>
      </c>
      <c r="H12" s="140">
        <v>25000</v>
      </c>
      <c r="J12" s="140">
        <v>19250</v>
      </c>
      <c r="L12" s="140">
        <v>190000</v>
      </c>
      <c r="N12" s="140">
        <v>40000</v>
      </c>
    </row>
    <row r="13" spans="2:16">
      <c r="B13" t="s">
        <v>185</v>
      </c>
      <c r="F13" s="140">
        <v>1556189.6551724139</v>
      </c>
      <c r="H13" s="140">
        <v>225000</v>
      </c>
      <c r="J13" s="140">
        <v>5046900</v>
      </c>
      <c r="L13" s="140">
        <v>7171000</v>
      </c>
      <c r="N13" s="140">
        <v>243750</v>
      </c>
    </row>
    <row r="15" spans="2:16">
      <c r="B15" t="s">
        <v>186</v>
      </c>
    </row>
    <row r="16" spans="2:16">
      <c r="B16" t="s">
        <v>62</v>
      </c>
      <c r="C16" t="s">
        <v>63</v>
      </c>
      <c r="D16" t="s">
        <v>64</v>
      </c>
      <c r="E16" t="s">
        <v>65</v>
      </c>
      <c r="F16" s="140" t="s">
        <v>168</v>
      </c>
      <c r="H16" s="140" t="s">
        <v>168</v>
      </c>
      <c r="J16" s="140" t="s">
        <v>168</v>
      </c>
      <c r="L16" s="140" t="s">
        <v>168</v>
      </c>
      <c r="N16" s="140" t="s">
        <v>168</v>
      </c>
    </row>
    <row r="17" spans="2:14">
      <c r="B17" t="s">
        <v>187</v>
      </c>
      <c r="C17">
        <v>1</v>
      </c>
      <c r="D17" t="s">
        <v>188</v>
      </c>
      <c r="E17" t="s">
        <v>189</v>
      </c>
      <c r="F17" s="140">
        <v>127583.62068965519</v>
      </c>
      <c r="H17" s="140">
        <v>75000</v>
      </c>
      <c r="J17" s="140">
        <v>77000</v>
      </c>
      <c r="L17" s="140">
        <v>716000</v>
      </c>
      <c r="N17" s="140">
        <v>100000</v>
      </c>
    </row>
    <row r="18" spans="2:14">
      <c r="C18">
        <v>1</v>
      </c>
      <c r="D18" t="s">
        <v>188</v>
      </c>
      <c r="E18" t="s">
        <v>190</v>
      </c>
      <c r="F18" s="140">
        <v>162928.44827586209</v>
      </c>
      <c r="H18" s="140">
        <v>90000</v>
      </c>
      <c r="J18" s="140">
        <v>88000</v>
      </c>
      <c r="L18" s="140">
        <v>950000</v>
      </c>
      <c r="N18" s="140">
        <v>110000</v>
      </c>
    </row>
    <row r="19" spans="2:14">
      <c r="C19">
        <v>1</v>
      </c>
      <c r="D19" t="s">
        <v>188</v>
      </c>
      <c r="E19" t="s">
        <v>144</v>
      </c>
      <c r="F19" s="140">
        <v>198368.96551724139</v>
      </c>
      <c r="H19" s="140">
        <v>105000</v>
      </c>
      <c r="J19" s="140">
        <v>121000</v>
      </c>
      <c r="L19" s="140">
        <v>1576000</v>
      </c>
      <c r="N19" s="140">
        <v>120000</v>
      </c>
    </row>
    <row r="20" spans="2:14">
      <c r="C20">
        <v>1</v>
      </c>
      <c r="D20" t="s">
        <v>188</v>
      </c>
      <c r="E20" t="s">
        <v>191</v>
      </c>
      <c r="F20" s="140">
        <v>274135.3448275862</v>
      </c>
      <c r="H20" s="140">
        <v>135000</v>
      </c>
      <c r="J20" s="140">
        <v>187000</v>
      </c>
      <c r="L20" s="140">
        <v>1930000</v>
      </c>
      <c r="N20" s="140">
        <v>160000</v>
      </c>
    </row>
    <row r="21" spans="2:14">
      <c r="C21">
        <v>1</v>
      </c>
      <c r="D21" t="s">
        <v>188</v>
      </c>
      <c r="E21" t="s">
        <v>192</v>
      </c>
      <c r="F21" s="140">
        <v>433802</v>
      </c>
      <c r="H21" s="140">
        <v>290000</v>
      </c>
      <c r="J21" s="140">
        <v>407000</v>
      </c>
      <c r="L21" s="140">
        <v>3800000</v>
      </c>
      <c r="N21" s="140">
        <v>340000</v>
      </c>
    </row>
    <row r="22" spans="2:14">
      <c r="C22">
        <v>1</v>
      </c>
      <c r="D22" t="s">
        <v>188</v>
      </c>
      <c r="E22" t="s">
        <v>193</v>
      </c>
      <c r="F22" s="140">
        <v>1200000</v>
      </c>
      <c r="H22" s="140">
        <v>2400000</v>
      </c>
      <c r="J22" s="140">
        <v>3120000</v>
      </c>
      <c r="L22" s="140">
        <v>16680000</v>
      </c>
      <c r="N22" s="140">
        <v>3800000</v>
      </c>
    </row>
    <row r="23" spans="2:14">
      <c r="B23" t="s">
        <v>194</v>
      </c>
      <c r="C23">
        <v>1</v>
      </c>
      <c r="D23" t="s">
        <v>188</v>
      </c>
      <c r="E23" t="s">
        <v>195</v>
      </c>
      <c r="F23" s="140">
        <v>5966468.9655172415</v>
      </c>
      <c r="H23" s="140">
        <v>578000</v>
      </c>
      <c r="J23" s="140">
        <v>330000</v>
      </c>
      <c r="L23" s="140">
        <v>3800000</v>
      </c>
      <c r="N23" s="140">
        <v>390000</v>
      </c>
    </row>
    <row r="24" spans="2:14">
      <c r="C24">
        <v>1</v>
      </c>
      <c r="D24" t="s">
        <v>188</v>
      </c>
      <c r="E24" t="s">
        <v>146</v>
      </c>
      <c r="F24" s="140">
        <v>7465303.4482758623</v>
      </c>
      <c r="H24" s="140">
        <v>722500</v>
      </c>
      <c r="J24" s="140">
        <v>385000</v>
      </c>
      <c r="L24" s="140">
        <v>4160000</v>
      </c>
      <c r="N24" s="140">
        <v>520000</v>
      </c>
    </row>
    <row r="25" spans="2:14">
      <c r="C25">
        <v>1</v>
      </c>
      <c r="D25" t="s">
        <v>188</v>
      </c>
      <c r="E25" t="s">
        <v>196</v>
      </c>
      <c r="F25" s="140">
        <v>11197955.172413792</v>
      </c>
      <c r="H25" s="140">
        <v>1105000</v>
      </c>
      <c r="J25" s="140">
        <v>748000</v>
      </c>
      <c r="L25" s="140">
        <v>5700000</v>
      </c>
      <c r="N25" s="140">
        <v>780000</v>
      </c>
    </row>
    <row r="26" spans="2:14">
      <c r="C26">
        <v>1</v>
      </c>
      <c r="D26" t="s">
        <v>188</v>
      </c>
      <c r="E26" t="s">
        <v>197</v>
      </c>
      <c r="F26" s="140">
        <v>19036523.793103445</v>
      </c>
      <c r="H26" s="140">
        <v>2210000</v>
      </c>
      <c r="J26" s="140">
        <v>4290000</v>
      </c>
      <c r="L26" s="140">
        <v>4600000</v>
      </c>
      <c r="N26" s="140">
        <v>1600000</v>
      </c>
    </row>
    <row r="27" spans="2:14">
      <c r="C27">
        <v>1</v>
      </c>
      <c r="D27" t="s">
        <v>188</v>
      </c>
      <c r="E27" t="s">
        <v>198</v>
      </c>
      <c r="F27" s="140">
        <v>25388498.823529411</v>
      </c>
      <c r="H27" s="140">
        <v>3230000</v>
      </c>
      <c r="J27" s="140">
        <v>6270000</v>
      </c>
      <c r="L27" s="140">
        <v>8760000</v>
      </c>
      <c r="N27" s="140">
        <v>2600000</v>
      </c>
    </row>
    <row r="28" spans="2:14">
      <c r="C28">
        <v>1</v>
      </c>
      <c r="D28" t="s">
        <v>188</v>
      </c>
      <c r="E28" t="s">
        <v>199</v>
      </c>
      <c r="F28" s="140">
        <v>1733333.3333333333</v>
      </c>
      <c r="H28" s="140">
        <v>170000</v>
      </c>
      <c r="J28" s="140">
        <v>120000</v>
      </c>
      <c r="L28" s="140">
        <v>1670000</v>
      </c>
      <c r="N28" s="140">
        <v>130000</v>
      </c>
    </row>
    <row r="29" spans="2:14">
      <c r="C29">
        <v>1</v>
      </c>
      <c r="D29" t="s">
        <v>188</v>
      </c>
      <c r="E29" t="s">
        <v>200</v>
      </c>
      <c r="F29" s="140">
        <v>2600000</v>
      </c>
      <c r="H29" s="140">
        <v>127500</v>
      </c>
      <c r="J29" s="140">
        <v>120000</v>
      </c>
      <c r="L29" s="140">
        <v>1840000</v>
      </c>
      <c r="N29" s="140">
        <v>130000</v>
      </c>
    </row>
    <row r="30" spans="2:14">
      <c r="B30" t="s">
        <v>147</v>
      </c>
      <c r="C30">
        <v>1</v>
      </c>
      <c r="D30" t="s">
        <v>188</v>
      </c>
      <c r="E30" t="s">
        <v>148</v>
      </c>
      <c r="F30" s="140">
        <v>75000</v>
      </c>
      <c r="H30" s="140">
        <v>120000</v>
      </c>
      <c r="J30" s="140">
        <v>99000</v>
      </c>
      <c r="L30" s="140">
        <v>135000</v>
      </c>
      <c r="N30" s="140">
        <v>155000</v>
      </c>
    </row>
    <row r="31" spans="2:14">
      <c r="C31">
        <v>1</v>
      </c>
      <c r="D31" t="s">
        <v>188</v>
      </c>
      <c r="E31" t="s">
        <v>149</v>
      </c>
      <c r="F31" s="140">
        <v>70000</v>
      </c>
      <c r="H31" s="140">
        <v>90000</v>
      </c>
      <c r="J31" s="140">
        <v>77000</v>
      </c>
      <c r="L31" s="140">
        <v>135000</v>
      </c>
      <c r="N31" s="140">
        <v>105000</v>
      </c>
    </row>
    <row r="32" spans="2:14">
      <c r="C32">
        <v>1</v>
      </c>
      <c r="D32" t="s">
        <v>188</v>
      </c>
      <c r="E32" t="s">
        <v>150</v>
      </c>
      <c r="F32" s="140">
        <v>90000</v>
      </c>
      <c r="H32" s="140">
        <v>90000</v>
      </c>
      <c r="J32" s="140">
        <v>99000</v>
      </c>
      <c r="L32" s="140">
        <v>135000</v>
      </c>
      <c r="N32" s="140">
        <v>105000</v>
      </c>
    </row>
    <row r="33" spans="2:14">
      <c r="B33" t="s">
        <v>201</v>
      </c>
      <c r="C33">
        <v>1</v>
      </c>
      <c r="D33" t="s">
        <v>188</v>
      </c>
      <c r="E33" t="s">
        <v>202</v>
      </c>
      <c r="F33" s="140">
        <v>122500</v>
      </c>
      <c r="H33" s="140">
        <v>127500</v>
      </c>
      <c r="J33" s="140">
        <v>40000</v>
      </c>
      <c r="L33" s="140">
        <v>462000</v>
      </c>
      <c r="N33" s="140">
        <v>60000</v>
      </c>
    </row>
    <row r="34" spans="2:14">
      <c r="C34">
        <v>1</v>
      </c>
      <c r="D34" t="s">
        <v>188</v>
      </c>
      <c r="E34" t="s">
        <v>203</v>
      </c>
      <c r="F34" s="140">
        <v>245000</v>
      </c>
      <c r="H34" s="140">
        <v>187000</v>
      </c>
      <c r="J34" s="140">
        <v>120960</v>
      </c>
      <c r="L34" s="140">
        <v>660000</v>
      </c>
      <c r="N34" s="140">
        <v>130000</v>
      </c>
    </row>
    <row r="35" spans="2:14">
      <c r="C35">
        <v>1</v>
      </c>
      <c r="D35" t="s">
        <v>188</v>
      </c>
      <c r="E35" t="s">
        <v>204</v>
      </c>
      <c r="F35" s="140">
        <v>490000</v>
      </c>
      <c r="H35" s="140">
        <v>280500</v>
      </c>
      <c r="J35" s="140">
        <v>363000</v>
      </c>
      <c r="L35" s="140">
        <v>904000</v>
      </c>
      <c r="N35" s="140">
        <v>200000</v>
      </c>
    </row>
    <row r="36" spans="2:14">
      <c r="C36">
        <v>1</v>
      </c>
      <c r="D36" t="s">
        <v>188</v>
      </c>
      <c r="E36" t="s">
        <v>205</v>
      </c>
      <c r="F36" s="140">
        <v>980000</v>
      </c>
      <c r="H36" s="140">
        <v>382500</v>
      </c>
      <c r="J36" s="140">
        <v>483900</v>
      </c>
      <c r="L36" s="140">
        <v>1248000</v>
      </c>
      <c r="N36" s="140">
        <v>255000</v>
      </c>
    </row>
    <row r="37" spans="2:14">
      <c r="C37">
        <v>1</v>
      </c>
      <c r="D37" t="s">
        <v>188</v>
      </c>
      <c r="E37" t="s">
        <v>206</v>
      </c>
      <c r="F37" s="140">
        <v>1960000</v>
      </c>
      <c r="H37" s="140">
        <v>450500</v>
      </c>
      <c r="J37" s="140">
        <v>645200</v>
      </c>
      <c r="L37" s="140">
        <v>1410000</v>
      </c>
      <c r="N37" s="140">
        <v>340000</v>
      </c>
    </row>
    <row r="38" spans="2:14">
      <c r="C38">
        <v>1</v>
      </c>
      <c r="D38" t="s">
        <v>188</v>
      </c>
      <c r="E38" t="s">
        <v>207</v>
      </c>
      <c r="F38" s="140">
        <v>3430000</v>
      </c>
      <c r="H38" s="140">
        <v>552500</v>
      </c>
      <c r="J38" s="140">
        <v>812000</v>
      </c>
      <c r="L38" s="140">
        <v>1808000</v>
      </c>
      <c r="N38" s="140">
        <v>430000</v>
      </c>
    </row>
    <row r="39" spans="2:14">
      <c r="C39">
        <v>1</v>
      </c>
      <c r="D39" t="s">
        <v>188</v>
      </c>
      <c r="E39" t="s">
        <v>208</v>
      </c>
      <c r="F39" s="140">
        <v>5145000</v>
      </c>
      <c r="H39" s="140">
        <v>612000</v>
      </c>
      <c r="J39" s="140">
        <v>1010000</v>
      </c>
      <c r="L39" s="140">
        <v>2152000</v>
      </c>
      <c r="N39" s="140">
        <v>540000</v>
      </c>
    </row>
    <row r="40" spans="2:14">
      <c r="C40">
        <v>1</v>
      </c>
      <c r="D40" t="s">
        <v>188</v>
      </c>
      <c r="E40" t="s">
        <v>209</v>
      </c>
      <c r="F40" s="140">
        <v>1547702.5862068967</v>
      </c>
      <c r="H40" s="140">
        <v>680000</v>
      </c>
      <c r="J40" s="140">
        <v>1209600</v>
      </c>
      <c r="L40" s="140">
        <v>2650000</v>
      </c>
      <c r="N40" s="140">
        <v>640000</v>
      </c>
    </row>
    <row r="41" spans="2:14">
      <c r="C41">
        <v>1</v>
      </c>
      <c r="D41" t="s">
        <v>188</v>
      </c>
      <c r="E41" t="s">
        <v>152</v>
      </c>
      <c r="F41" s="140">
        <v>1856128.4482758623</v>
      </c>
      <c r="H41" s="140">
        <v>816000</v>
      </c>
      <c r="J41" s="140">
        <v>1600000</v>
      </c>
      <c r="L41" s="140">
        <v>3540000</v>
      </c>
      <c r="N41" s="140">
        <v>850000</v>
      </c>
    </row>
    <row r="42" spans="2:14">
      <c r="B42" t="s">
        <v>210</v>
      </c>
      <c r="C42">
        <v>1</v>
      </c>
      <c r="D42" t="s">
        <v>123</v>
      </c>
      <c r="E42" t="s">
        <v>211</v>
      </c>
      <c r="F42" s="140">
        <v>250000</v>
      </c>
      <c r="H42" s="140">
        <v>100000</v>
      </c>
      <c r="J42" s="140">
        <v>167000</v>
      </c>
      <c r="L42" s="140">
        <v>630000</v>
      </c>
      <c r="N42" s="140">
        <v>350000</v>
      </c>
    </row>
    <row r="43" spans="2:14">
      <c r="B43" t="s">
        <v>153</v>
      </c>
      <c r="C43">
        <v>1</v>
      </c>
      <c r="D43" t="s">
        <v>188</v>
      </c>
      <c r="E43" t="s">
        <v>212</v>
      </c>
      <c r="F43" s="140">
        <v>7126436.7816091962</v>
      </c>
      <c r="H43" s="140">
        <v>1220000</v>
      </c>
      <c r="J43" s="140">
        <v>1155000</v>
      </c>
      <c r="L43" s="140">
        <v>2830000</v>
      </c>
      <c r="N43" s="140">
        <v>3800000</v>
      </c>
    </row>
    <row r="44" spans="2:14">
      <c r="C44">
        <v>1</v>
      </c>
      <c r="D44" t="s">
        <v>188</v>
      </c>
      <c r="E44" t="s">
        <v>213</v>
      </c>
      <c r="F44" s="140">
        <v>10689655.172413794</v>
      </c>
      <c r="H44" s="140">
        <v>2680000</v>
      </c>
      <c r="J44" s="140">
        <v>4620000</v>
      </c>
      <c r="L44" s="140">
        <v>3630000</v>
      </c>
      <c r="N44" s="140">
        <v>5800000</v>
      </c>
    </row>
    <row r="45" spans="2:14">
      <c r="C45">
        <v>1</v>
      </c>
      <c r="D45" t="s">
        <v>188</v>
      </c>
      <c r="E45" t="s">
        <v>154</v>
      </c>
      <c r="F45" s="140">
        <v>16034482.758620691</v>
      </c>
      <c r="H45" s="140">
        <v>4980000</v>
      </c>
      <c r="J45" s="140">
        <v>9240000</v>
      </c>
      <c r="L45" s="140">
        <v>3900000</v>
      </c>
      <c r="N45" s="140">
        <v>8500000</v>
      </c>
    </row>
    <row r="46" spans="2:14">
      <c r="B46" t="s">
        <v>214</v>
      </c>
      <c r="C46">
        <v>1</v>
      </c>
      <c r="D46" t="s">
        <v>188</v>
      </c>
      <c r="E46" t="s">
        <v>215</v>
      </c>
      <c r="F46" s="140">
        <v>3563218.3908045981</v>
      </c>
      <c r="H46" s="140">
        <v>1640000</v>
      </c>
      <c r="J46" s="140">
        <v>1125300</v>
      </c>
      <c r="L46" s="140">
        <v>5400000</v>
      </c>
      <c r="N46" s="140">
        <v>4900000</v>
      </c>
    </row>
    <row r="47" spans="2:14">
      <c r="C47">
        <v>1</v>
      </c>
      <c r="D47" t="s">
        <v>188</v>
      </c>
      <c r="E47" t="s">
        <v>213</v>
      </c>
      <c r="F47" s="140">
        <v>5344827.5862068972</v>
      </c>
      <c r="H47" s="140">
        <v>4360000</v>
      </c>
      <c r="J47" s="140">
        <v>4501200</v>
      </c>
      <c r="L47" s="140">
        <v>7300000</v>
      </c>
      <c r="N47" s="140">
        <v>7150000</v>
      </c>
    </row>
    <row r="48" spans="2:14">
      <c r="C48">
        <v>1</v>
      </c>
      <c r="D48" t="s">
        <v>188</v>
      </c>
      <c r="E48" t="s">
        <v>154</v>
      </c>
      <c r="F48" s="140">
        <v>8017241.3793103453</v>
      </c>
      <c r="H48" s="140">
        <v>7920000</v>
      </c>
      <c r="J48" s="140">
        <v>9002400</v>
      </c>
      <c r="L48" s="140">
        <v>14900000</v>
      </c>
      <c r="N48" s="140">
        <v>8000000</v>
      </c>
    </row>
    <row r="49" spans="2:14">
      <c r="B49" t="s">
        <v>216</v>
      </c>
      <c r="C49">
        <v>1</v>
      </c>
      <c r="D49" t="s">
        <v>188</v>
      </c>
      <c r="E49" t="s">
        <v>217</v>
      </c>
      <c r="F49" s="140">
        <v>137500</v>
      </c>
      <c r="H49" s="140">
        <v>200000</v>
      </c>
      <c r="J49" s="140">
        <v>248000</v>
      </c>
      <c r="L49" s="140">
        <v>540000</v>
      </c>
      <c r="N49" s="140">
        <v>220000</v>
      </c>
    </row>
    <row r="50" spans="2:14">
      <c r="C50">
        <v>1</v>
      </c>
      <c r="D50" t="s">
        <v>188</v>
      </c>
      <c r="E50" t="s">
        <v>218</v>
      </c>
      <c r="F50" s="140">
        <v>250000</v>
      </c>
      <c r="H50" s="140">
        <v>320000</v>
      </c>
      <c r="J50" s="140">
        <v>369000</v>
      </c>
      <c r="L50" s="140">
        <v>630000</v>
      </c>
      <c r="N50" s="140">
        <v>250000</v>
      </c>
    </row>
    <row r="51" spans="2:14">
      <c r="C51">
        <v>1</v>
      </c>
      <c r="D51" t="s">
        <v>188</v>
      </c>
      <c r="E51" t="s">
        <v>219</v>
      </c>
      <c r="F51" s="140">
        <v>337500</v>
      </c>
      <c r="H51" s="140">
        <v>350000</v>
      </c>
      <c r="J51" s="140">
        <v>457000</v>
      </c>
      <c r="L51" s="140">
        <v>1440000</v>
      </c>
      <c r="N51" s="140">
        <v>280000</v>
      </c>
    </row>
    <row r="52" spans="2:14">
      <c r="B52" s="144" t="s">
        <v>122</v>
      </c>
      <c r="C52" s="144">
        <v>1</v>
      </c>
      <c r="D52" s="144" t="s">
        <v>123</v>
      </c>
      <c r="E52" s="144" t="s">
        <v>124</v>
      </c>
      <c r="F52" s="141">
        <v>150000</v>
      </c>
      <c r="G52" s="141"/>
      <c r="H52" s="141">
        <v>80000</v>
      </c>
      <c r="I52" s="141"/>
      <c r="J52" s="141">
        <v>85000</v>
      </c>
      <c r="K52" s="141"/>
      <c r="L52" s="141">
        <v>216000</v>
      </c>
      <c r="N52" s="140">
        <v>110000</v>
      </c>
    </row>
    <row r="53" spans="2:14">
      <c r="B53" s="144"/>
      <c r="C53" s="144">
        <v>1</v>
      </c>
      <c r="D53" s="144" t="s">
        <v>123</v>
      </c>
      <c r="E53" s="144" t="s">
        <v>125</v>
      </c>
      <c r="F53" s="141">
        <v>150000</v>
      </c>
      <c r="G53" s="141"/>
      <c r="H53" s="141">
        <v>100000</v>
      </c>
      <c r="I53" s="141"/>
      <c r="J53" s="141">
        <v>71500</v>
      </c>
      <c r="K53" s="141"/>
      <c r="L53" s="141">
        <v>324000</v>
      </c>
      <c r="N53" s="140">
        <v>120000</v>
      </c>
    </row>
    <row r="54" spans="2:14">
      <c r="B54" s="144"/>
      <c r="C54" s="144">
        <v>1</v>
      </c>
      <c r="D54" s="144" t="s">
        <v>123</v>
      </c>
      <c r="E54" s="144" t="s">
        <v>126</v>
      </c>
      <c r="F54" s="141">
        <v>250000</v>
      </c>
      <c r="G54" s="141"/>
      <c r="H54" s="141">
        <v>165000</v>
      </c>
      <c r="I54" s="141"/>
      <c r="J54" s="141">
        <v>155000</v>
      </c>
      <c r="K54" s="141"/>
      <c r="L54" s="141">
        <v>740000</v>
      </c>
      <c r="N54" s="140">
        <v>110000</v>
      </c>
    </row>
    <row r="55" spans="2:14">
      <c r="B55" s="144"/>
      <c r="C55" s="144">
        <v>1</v>
      </c>
      <c r="D55" s="144" t="s">
        <v>123</v>
      </c>
      <c r="E55" s="144" t="s">
        <v>127</v>
      </c>
      <c r="F55" s="141">
        <v>175000</v>
      </c>
      <c r="G55" s="141"/>
      <c r="H55" s="141">
        <v>290000</v>
      </c>
      <c r="I55" s="141"/>
      <c r="J55" s="141">
        <v>180000</v>
      </c>
      <c r="K55" s="141"/>
      <c r="L55" s="141">
        <v>650000</v>
      </c>
      <c r="N55" s="140">
        <v>150000</v>
      </c>
    </row>
    <row r="56" spans="2:14">
      <c r="B56" s="144" t="s">
        <v>128</v>
      </c>
      <c r="C56" s="144">
        <v>1</v>
      </c>
      <c r="D56" s="144" t="s">
        <v>220</v>
      </c>
      <c r="E56" s="144" t="s">
        <v>221</v>
      </c>
      <c r="F56" s="141">
        <v>1000000</v>
      </c>
      <c r="G56" s="141"/>
      <c r="H56" s="141">
        <v>160000</v>
      </c>
      <c r="I56" s="141"/>
      <c r="J56" s="141">
        <v>231000</v>
      </c>
      <c r="K56" s="141"/>
      <c r="L56" s="141">
        <v>540000</v>
      </c>
      <c r="N56" s="140">
        <v>120000</v>
      </c>
    </row>
    <row r="57" spans="2:14">
      <c r="B57" s="144"/>
      <c r="C57" s="144">
        <v>1</v>
      </c>
      <c r="D57" s="144" t="s">
        <v>220</v>
      </c>
      <c r="E57" s="144" t="s">
        <v>129</v>
      </c>
      <c r="F57" s="141">
        <v>1000000</v>
      </c>
      <c r="G57" s="141"/>
      <c r="H57" s="141">
        <v>320000</v>
      </c>
      <c r="I57" s="141"/>
      <c r="J57" s="141">
        <v>286000</v>
      </c>
      <c r="K57" s="141"/>
      <c r="L57" s="141">
        <v>1400000</v>
      </c>
      <c r="N57" s="140">
        <v>260000</v>
      </c>
    </row>
    <row r="58" spans="2:14">
      <c r="B58" s="144"/>
      <c r="C58" s="144">
        <v>1</v>
      </c>
      <c r="D58" s="144" t="s">
        <v>220</v>
      </c>
      <c r="E58" s="144" t="s">
        <v>222</v>
      </c>
      <c r="F58" s="141">
        <v>2400000</v>
      </c>
      <c r="G58" s="141"/>
      <c r="H58" s="141">
        <v>450000</v>
      </c>
      <c r="I58" s="141"/>
      <c r="J58" s="141">
        <v>814000</v>
      </c>
      <c r="K58" s="141"/>
      <c r="L58" s="141">
        <v>2584000</v>
      </c>
      <c r="N58" s="140">
        <v>650000</v>
      </c>
    </row>
    <row r="59" spans="2:14">
      <c r="B59" s="144" t="s">
        <v>223</v>
      </c>
      <c r="C59" s="144">
        <v>1</v>
      </c>
      <c r="D59" s="144" t="s">
        <v>188</v>
      </c>
      <c r="E59" s="144" t="s">
        <v>224</v>
      </c>
      <c r="F59" s="141">
        <v>1200000</v>
      </c>
      <c r="G59" s="141"/>
      <c r="H59" s="141">
        <v>3100000</v>
      </c>
      <c r="I59" s="141"/>
      <c r="J59" s="141">
        <v>3100000</v>
      </c>
      <c r="K59" s="141"/>
      <c r="L59" s="141">
        <v>9200000</v>
      </c>
      <c r="N59" s="140">
        <v>2860000</v>
      </c>
    </row>
    <row r="60" spans="2:14">
      <c r="B60" t="s">
        <v>140</v>
      </c>
      <c r="C60">
        <v>1</v>
      </c>
      <c r="D60" t="s">
        <v>141</v>
      </c>
      <c r="E60" t="s">
        <v>225</v>
      </c>
      <c r="F60" s="140">
        <v>570000</v>
      </c>
      <c r="H60" s="140">
        <v>570000</v>
      </c>
      <c r="J60" s="140">
        <v>440000</v>
      </c>
      <c r="L60" s="140">
        <v>2869000</v>
      </c>
      <c r="N60" s="140">
        <v>3100000</v>
      </c>
    </row>
    <row r="61" spans="2:14">
      <c r="C61">
        <v>1</v>
      </c>
      <c r="D61" t="s">
        <v>141</v>
      </c>
      <c r="E61" t="s">
        <v>226</v>
      </c>
      <c r="F61" s="140">
        <v>581400</v>
      </c>
      <c r="H61" s="140">
        <v>570000</v>
      </c>
      <c r="J61" s="140">
        <v>605000</v>
      </c>
      <c r="L61" s="140">
        <v>3069000</v>
      </c>
      <c r="N61" s="140">
        <v>3200000</v>
      </c>
    </row>
    <row r="62" spans="2:14">
      <c r="C62">
        <v>1</v>
      </c>
      <c r="D62" t="s">
        <v>141</v>
      </c>
      <c r="E62" t="s">
        <v>227</v>
      </c>
      <c r="F62" s="140">
        <v>593028</v>
      </c>
      <c r="H62" s="140">
        <v>570000</v>
      </c>
      <c r="J62" s="140">
        <v>770000</v>
      </c>
      <c r="L62" s="140">
        <v>3559000</v>
      </c>
      <c r="N62" s="140">
        <v>3300000</v>
      </c>
    </row>
    <row r="63" spans="2:14">
      <c r="C63">
        <v>1</v>
      </c>
      <c r="D63" t="s">
        <v>141</v>
      </c>
      <c r="E63" t="s">
        <v>228</v>
      </c>
      <c r="F63" s="140">
        <v>604888.56000000006</v>
      </c>
      <c r="H63" s="140">
        <v>840000</v>
      </c>
      <c r="J63" s="140">
        <v>935000</v>
      </c>
      <c r="L63" s="140">
        <v>3959000</v>
      </c>
      <c r="N63" s="140">
        <v>3400000</v>
      </c>
    </row>
    <row r="64" spans="2:14">
      <c r="C64">
        <v>1</v>
      </c>
      <c r="D64" t="s">
        <v>141</v>
      </c>
      <c r="E64" t="s">
        <v>229</v>
      </c>
      <c r="F64" s="140">
        <v>616986.33120000002</v>
      </c>
      <c r="H64" s="140">
        <v>840000</v>
      </c>
      <c r="J64" s="140">
        <v>1100000</v>
      </c>
      <c r="L64" s="140">
        <v>4549000</v>
      </c>
      <c r="N64" s="140">
        <v>3500000</v>
      </c>
    </row>
    <row r="65" spans="2:14">
      <c r="B65" t="s">
        <v>155</v>
      </c>
      <c r="C65">
        <v>1</v>
      </c>
      <c r="D65" t="s">
        <v>188</v>
      </c>
      <c r="E65" t="s">
        <v>230</v>
      </c>
      <c r="F65" s="140">
        <v>350000</v>
      </c>
      <c r="H65" s="140">
        <v>255000</v>
      </c>
      <c r="J65" s="140">
        <v>121000</v>
      </c>
      <c r="L65" s="140">
        <v>1800000</v>
      </c>
      <c r="N65" s="140">
        <v>120000</v>
      </c>
    </row>
    <row r="66" spans="2:14">
      <c r="C66">
        <v>1</v>
      </c>
      <c r="D66" t="s">
        <v>188</v>
      </c>
      <c r="E66" t="s">
        <v>231</v>
      </c>
      <c r="F66" s="140">
        <v>1200000</v>
      </c>
      <c r="H66" s="140">
        <v>680000</v>
      </c>
      <c r="J66" s="140">
        <v>924000</v>
      </c>
      <c r="L66" s="140">
        <v>2700000</v>
      </c>
      <c r="N66" s="140">
        <v>390000</v>
      </c>
    </row>
    <row r="67" spans="2:14">
      <c r="C67">
        <v>1</v>
      </c>
      <c r="D67" t="s">
        <v>188</v>
      </c>
      <c r="E67" t="s">
        <v>156</v>
      </c>
      <c r="F67" s="140">
        <v>1800000</v>
      </c>
      <c r="H67" s="140">
        <v>1020000</v>
      </c>
      <c r="J67" s="140">
        <v>1320000</v>
      </c>
      <c r="L67" s="140">
        <v>3240000</v>
      </c>
      <c r="N67" s="140">
        <v>450000</v>
      </c>
    </row>
    <row r="68" spans="2:14">
      <c r="C68">
        <v>1</v>
      </c>
      <c r="D68" t="s">
        <v>188</v>
      </c>
      <c r="E68" t="s">
        <v>232</v>
      </c>
      <c r="F68" s="140">
        <v>2700000</v>
      </c>
      <c r="H68" s="140">
        <v>1105000</v>
      </c>
      <c r="J68" s="140">
        <v>1507000</v>
      </c>
      <c r="L68" s="140">
        <v>3960000</v>
      </c>
      <c r="N68" s="140">
        <v>500000</v>
      </c>
    </row>
    <row r="69" spans="2:14">
      <c r="C69">
        <v>1</v>
      </c>
      <c r="D69" t="s">
        <v>188</v>
      </c>
      <c r="E69" t="s">
        <v>233</v>
      </c>
      <c r="F69" s="140">
        <v>525000</v>
      </c>
      <c r="H69" s="140">
        <v>510000</v>
      </c>
      <c r="J69" s="140">
        <v>418000</v>
      </c>
      <c r="L69" s="140">
        <v>2160000</v>
      </c>
      <c r="N69" s="140">
        <v>370000</v>
      </c>
    </row>
    <row r="70" spans="2:14">
      <c r="C70">
        <v>1</v>
      </c>
      <c r="D70" t="s">
        <v>188</v>
      </c>
      <c r="E70" t="s">
        <v>234</v>
      </c>
      <c r="F70" s="140">
        <v>4050000</v>
      </c>
      <c r="H70" s="140">
        <v>1445000</v>
      </c>
      <c r="J70" s="140">
        <v>1980000</v>
      </c>
      <c r="L70" s="140">
        <v>4680000</v>
      </c>
      <c r="N70" s="140">
        <v>650000</v>
      </c>
    </row>
    <row r="71" spans="2:14">
      <c r="B71" t="s">
        <v>235</v>
      </c>
      <c r="C71">
        <v>1</v>
      </c>
      <c r="D71" t="s">
        <v>188</v>
      </c>
      <c r="E71" t="s">
        <v>236</v>
      </c>
      <c r="F71" s="140">
        <v>1104000</v>
      </c>
      <c r="H71" s="140">
        <v>1700000</v>
      </c>
      <c r="J71" s="140">
        <v>1850000</v>
      </c>
      <c r="L71" s="140">
        <v>1540000</v>
      </c>
      <c r="N71" s="140">
        <v>500000</v>
      </c>
    </row>
    <row r="72" spans="2:14">
      <c r="C72">
        <v>1</v>
      </c>
      <c r="D72" t="s">
        <v>188</v>
      </c>
      <c r="E72" t="s">
        <v>237</v>
      </c>
      <c r="F72" s="140">
        <v>1656000</v>
      </c>
      <c r="H72" s="140">
        <v>1870000</v>
      </c>
      <c r="J72" s="140">
        <v>2530000</v>
      </c>
      <c r="L72" s="140">
        <v>1576000</v>
      </c>
      <c r="N72" s="140">
        <v>600000</v>
      </c>
    </row>
    <row r="73" spans="2:14">
      <c r="C73">
        <v>2</v>
      </c>
      <c r="D73" t="s">
        <v>238</v>
      </c>
      <c r="E73" t="s">
        <v>239</v>
      </c>
      <c r="F73" s="140">
        <v>4416000</v>
      </c>
      <c r="H73" s="140">
        <v>4760000</v>
      </c>
      <c r="J73" s="140">
        <v>3245000</v>
      </c>
      <c r="L73" s="140">
        <v>1630000</v>
      </c>
      <c r="N73" s="140">
        <v>800000</v>
      </c>
    </row>
    <row r="74" spans="2:14">
      <c r="C74">
        <v>1</v>
      </c>
      <c r="D74" t="s">
        <v>188</v>
      </c>
      <c r="E74" t="s">
        <v>240</v>
      </c>
      <c r="F74" s="140">
        <v>4968000</v>
      </c>
      <c r="H74" s="140">
        <v>3485000</v>
      </c>
      <c r="J74" s="140">
        <v>4389000</v>
      </c>
      <c r="L74" s="140">
        <v>1756000</v>
      </c>
      <c r="N74" s="140">
        <v>1700000</v>
      </c>
    </row>
    <row r="75" spans="2:14">
      <c r="B75" t="s">
        <v>241</v>
      </c>
      <c r="C75">
        <v>1</v>
      </c>
      <c r="D75" t="s">
        <v>123</v>
      </c>
      <c r="E75" t="s">
        <v>242</v>
      </c>
      <c r="F75" s="140">
        <v>1400</v>
      </c>
      <c r="H75" s="140">
        <v>700</v>
      </c>
      <c r="J75" s="140">
        <v>1045</v>
      </c>
      <c r="L75" s="140">
        <v>4700</v>
      </c>
      <c r="N75" s="140">
        <v>1100</v>
      </c>
    </row>
    <row r="76" spans="2:14">
      <c r="C76">
        <v>1</v>
      </c>
      <c r="D76" t="s">
        <v>123</v>
      </c>
      <c r="E76" t="s">
        <v>243</v>
      </c>
      <c r="F76" s="140">
        <v>9000</v>
      </c>
      <c r="H76" s="140">
        <v>30000</v>
      </c>
      <c r="J76" s="140">
        <v>28600</v>
      </c>
      <c r="L76" s="140">
        <v>36000</v>
      </c>
      <c r="N76" s="140">
        <v>60000</v>
      </c>
    </row>
    <row r="77" spans="2:14">
      <c r="C77">
        <v>1</v>
      </c>
      <c r="D77" t="s">
        <v>123</v>
      </c>
      <c r="E77" t="s">
        <v>244</v>
      </c>
      <c r="F77" s="140">
        <v>10000</v>
      </c>
      <c r="H77" s="140">
        <v>2500</v>
      </c>
      <c r="J77" s="140">
        <v>71500</v>
      </c>
      <c r="L77" s="140">
        <v>36000</v>
      </c>
      <c r="N77" s="140">
        <v>3500</v>
      </c>
    </row>
    <row r="78" spans="2:14">
      <c r="C78">
        <v>1</v>
      </c>
      <c r="D78" t="s">
        <v>123</v>
      </c>
      <c r="E78" t="s">
        <v>245</v>
      </c>
      <c r="F78" s="140">
        <v>75000</v>
      </c>
      <c r="H78" s="140">
        <v>200000</v>
      </c>
      <c r="J78" s="140">
        <v>97900</v>
      </c>
      <c r="L78" s="140">
        <v>900000</v>
      </c>
      <c r="N78" s="140">
        <v>150000</v>
      </c>
    </row>
    <row r="79" spans="2:14">
      <c r="B79" t="s">
        <v>246</v>
      </c>
      <c r="C79">
        <v>1</v>
      </c>
      <c r="D79" t="s">
        <v>123</v>
      </c>
      <c r="E79" t="s">
        <v>247</v>
      </c>
      <c r="F79" s="140">
        <v>20000</v>
      </c>
      <c r="H79" s="140">
        <v>4000</v>
      </c>
      <c r="J79" s="140">
        <v>12000</v>
      </c>
      <c r="L79" s="140">
        <v>45000</v>
      </c>
      <c r="N79" s="140">
        <v>10000</v>
      </c>
    </row>
    <row r="80" spans="2:14">
      <c r="C80">
        <v>1</v>
      </c>
      <c r="D80" t="s">
        <v>123</v>
      </c>
      <c r="E80" t="s">
        <v>248</v>
      </c>
      <c r="F80" s="140">
        <v>17000</v>
      </c>
      <c r="H80" s="140">
        <v>3000</v>
      </c>
      <c r="J80" s="140">
        <v>10450</v>
      </c>
      <c r="L80" s="140">
        <v>45000</v>
      </c>
      <c r="N80" s="140">
        <v>9000</v>
      </c>
    </row>
    <row r="81" spans="2:14">
      <c r="C81">
        <v>1</v>
      </c>
      <c r="D81" t="s">
        <v>123</v>
      </c>
      <c r="E81" t="s">
        <v>249</v>
      </c>
      <c r="F81" s="140">
        <v>18000</v>
      </c>
      <c r="H81" s="140">
        <v>7000</v>
      </c>
      <c r="J81" s="140">
        <v>12000</v>
      </c>
      <c r="L81" s="140">
        <v>45000</v>
      </c>
      <c r="N81" s="140">
        <v>9000</v>
      </c>
    </row>
    <row r="82" spans="2:14">
      <c r="B82" t="s">
        <v>250</v>
      </c>
      <c r="C82">
        <v>1</v>
      </c>
      <c r="D82" t="s">
        <v>123</v>
      </c>
      <c r="E82" t="s">
        <v>251</v>
      </c>
      <c r="F82" s="140">
        <v>16000</v>
      </c>
      <c r="H82" s="140">
        <v>4000</v>
      </c>
      <c r="J82" s="140">
        <v>9350</v>
      </c>
      <c r="L82" s="140">
        <v>12600</v>
      </c>
      <c r="N82" s="140">
        <v>17000</v>
      </c>
    </row>
    <row r="83" spans="2:14">
      <c r="C83">
        <v>1</v>
      </c>
      <c r="D83" t="s">
        <v>123</v>
      </c>
      <c r="E83" t="s">
        <v>252</v>
      </c>
      <c r="F83" s="140">
        <v>17000</v>
      </c>
      <c r="H83" s="140">
        <v>7000</v>
      </c>
      <c r="J83" s="140">
        <v>9020</v>
      </c>
      <c r="L83" s="140">
        <v>12600</v>
      </c>
      <c r="N83" s="140">
        <v>11000</v>
      </c>
    </row>
    <row r="84" spans="2:14">
      <c r="C84">
        <v>1</v>
      </c>
      <c r="D84" t="s">
        <v>123</v>
      </c>
      <c r="E84" t="s">
        <v>253</v>
      </c>
      <c r="F84" s="140">
        <v>15000</v>
      </c>
      <c r="H84" s="140">
        <v>4000</v>
      </c>
      <c r="J84" s="140">
        <v>9350</v>
      </c>
      <c r="L84" s="140">
        <v>19000</v>
      </c>
      <c r="N84" s="140">
        <v>8000</v>
      </c>
    </row>
    <row r="85" spans="2:14">
      <c r="B85" t="s">
        <v>254</v>
      </c>
      <c r="C85">
        <v>1</v>
      </c>
      <c r="D85" t="s">
        <v>123</v>
      </c>
      <c r="E85" t="s">
        <v>255</v>
      </c>
      <c r="F85" s="140">
        <v>18000</v>
      </c>
      <c r="H85" s="140">
        <v>67500</v>
      </c>
      <c r="J85" s="140">
        <v>655000</v>
      </c>
      <c r="L85" s="140">
        <v>63000</v>
      </c>
      <c r="N85" s="140">
        <v>400000</v>
      </c>
    </row>
    <row r="86" spans="2:14">
      <c r="B86" t="s">
        <v>256</v>
      </c>
      <c r="C86">
        <v>1</v>
      </c>
      <c r="D86" t="s">
        <v>123</v>
      </c>
      <c r="E86" t="s">
        <v>257</v>
      </c>
      <c r="F86" s="140">
        <v>525000</v>
      </c>
      <c r="H86" s="140">
        <v>75000</v>
      </c>
      <c r="J86" s="140">
        <v>250000</v>
      </c>
      <c r="L86" s="140">
        <v>1800000</v>
      </c>
      <c r="N86" s="140">
        <v>100000</v>
      </c>
    </row>
    <row r="87" spans="2:14">
      <c r="C87">
        <v>1</v>
      </c>
      <c r="D87" t="s">
        <v>123</v>
      </c>
      <c r="E87" t="s">
        <v>258</v>
      </c>
      <c r="F87" s="140">
        <v>325000</v>
      </c>
      <c r="H87" s="140">
        <v>75000</v>
      </c>
      <c r="J87" s="140">
        <v>183000</v>
      </c>
      <c r="L87" s="140">
        <v>1530000</v>
      </c>
      <c r="N87" s="140">
        <v>80000</v>
      </c>
    </row>
    <row r="88" spans="2:14">
      <c r="B88" t="s">
        <v>259</v>
      </c>
      <c r="C88">
        <v>1</v>
      </c>
      <c r="D88" t="s">
        <v>260</v>
      </c>
      <c r="E88" t="s">
        <v>261</v>
      </c>
      <c r="F88" s="140">
        <v>300000</v>
      </c>
      <c r="H88" s="140">
        <v>130000</v>
      </c>
      <c r="J88" s="140">
        <v>132000</v>
      </c>
      <c r="L88" s="140">
        <v>616000</v>
      </c>
      <c r="N88" s="140">
        <v>180000</v>
      </c>
    </row>
    <row r="89" spans="2:14">
      <c r="C89">
        <v>1</v>
      </c>
      <c r="D89" t="s">
        <v>262</v>
      </c>
      <c r="E89" t="s">
        <v>263</v>
      </c>
      <c r="F89" s="140">
        <v>300000</v>
      </c>
      <c r="H89" s="140">
        <v>130000</v>
      </c>
      <c r="J89" s="140">
        <v>132000</v>
      </c>
      <c r="L89" s="140">
        <v>824000</v>
      </c>
      <c r="N89" s="140">
        <v>210000</v>
      </c>
    </row>
    <row r="90" spans="2:14">
      <c r="C90">
        <v>1</v>
      </c>
      <c r="D90" t="s">
        <v>262</v>
      </c>
      <c r="E90" t="s">
        <v>264</v>
      </c>
      <c r="F90" s="140">
        <v>300000</v>
      </c>
      <c r="H90" s="140">
        <v>150000</v>
      </c>
      <c r="J90" s="140">
        <v>198000</v>
      </c>
      <c r="L90" s="140">
        <v>1160000</v>
      </c>
      <c r="N90" s="140">
        <v>210000</v>
      </c>
    </row>
    <row r="91" spans="2:14">
      <c r="B91" t="s">
        <v>265</v>
      </c>
      <c r="C91">
        <v>1</v>
      </c>
      <c r="D91" t="s">
        <v>266</v>
      </c>
      <c r="E91" t="s">
        <v>267</v>
      </c>
      <c r="F91" s="140">
        <v>200000</v>
      </c>
      <c r="H91" s="140">
        <v>250000</v>
      </c>
      <c r="J91" s="140">
        <v>1150000</v>
      </c>
      <c r="L91" s="140">
        <v>6100000</v>
      </c>
      <c r="N91" s="140">
        <v>1500000</v>
      </c>
    </row>
    <row r="92" spans="2:14">
      <c r="B92" t="s">
        <v>268</v>
      </c>
      <c r="C92">
        <v>1</v>
      </c>
      <c r="D92" t="s">
        <v>269</v>
      </c>
      <c r="E92" t="s">
        <v>270</v>
      </c>
      <c r="F92" s="140">
        <v>3400000</v>
      </c>
      <c r="H92" s="140">
        <v>1800000</v>
      </c>
      <c r="J92" s="140">
        <v>2000000</v>
      </c>
      <c r="L92" s="140">
        <v>6600000</v>
      </c>
      <c r="N92" s="140">
        <v>4500000</v>
      </c>
    </row>
    <row r="93" spans="2:14">
      <c r="B93" s="136" t="s">
        <v>68</v>
      </c>
      <c r="C93" s="136">
        <v>1</v>
      </c>
      <c r="D93" s="136" t="s">
        <v>96</v>
      </c>
      <c r="E93" s="136" t="s">
        <v>271</v>
      </c>
      <c r="F93" s="141">
        <v>913000.00000000012</v>
      </c>
      <c r="G93" s="141"/>
      <c r="H93" s="141">
        <v>210000</v>
      </c>
      <c r="I93" s="141"/>
      <c r="J93" s="141">
        <v>495000</v>
      </c>
      <c r="K93" s="141"/>
      <c r="L93" s="141">
        <v>1548000</v>
      </c>
      <c r="M93" s="141"/>
      <c r="N93" s="141">
        <v>630000</v>
      </c>
    </row>
    <row r="94" spans="2:14">
      <c r="B94" s="136"/>
      <c r="C94" s="136">
        <v>1</v>
      </c>
      <c r="D94" s="136" t="s">
        <v>96</v>
      </c>
      <c r="E94" s="136" t="s">
        <v>272</v>
      </c>
      <c r="F94" s="141">
        <v>510000</v>
      </c>
      <c r="G94" s="141"/>
      <c r="H94" s="141">
        <v>100000</v>
      </c>
      <c r="I94" s="141"/>
      <c r="J94" s="141">
        <v>462000</v>
      </c>
      <c r="K94" s="141"/>
      <c r="L94" s="141">
        <v>974000</v>
      </c>
      <c r="M94" s="141"/>
      <c r="N94" s="141">
        <v>430000</v>
      </c>
    </row>
    <row r="95" spans="2:14">
      <c r="B95" s="136"/>
      <c r="C95" s="136">
        <v>1</v>
      </c>
      <c r="D95" s="136" t="s">
        <v>96</v>
      </c>
      <c r="E95" s="136" t="s">
        <v>273</v>
      </c>
      <c r="F95" s="141">
        <v>360000</v>
      </c>
      <c r="G95" s="141"/>
      <c r="H95" s="141">
        <v>42000</v>
      </c>
      <c r="I95" s="141"/>
      <c r="J95" s="141">
        <v>385000</v>
      </c>
      <c r="K95" s="141"/>
      <c r="L95" s="141">
        <v>650000</v>
      </c>
      <c r="M95" s="141"/>
      <c r="N95" s="141">
        <v>280000</v>
      </c>
    </row>
    <row r="96" spans="2:14">
      <c r="B96" s="136"/>
      <c r="C96" s="136">
        <v>1</v>
      </c>
      <c r="D96" s="136" t="s">
        <v>96</v>
      </c>
      <c r="E96" s="136" t="s">
        <v>73</v>
      </c>
      <c r="F96" s="141">
        <v>300000</v>
      </c>
      <c r="G96" s="141"/>
      <c r="H96" s="141">
        <v>35000</v>
      </c>
      <c r="I96" s="141"/>
      <c r="J96" s="141">
        <v>407000</v>
      </c>
      <c r="K96" s="141"/>
      <c r="L96" s="141">
        <v>1050000</v>
      </c>
      <c r="M96" s="141"/>
      <c r="N96" s="141">
        <v>210000</v>
      </c>
    </row>
    <row r="97" spans="2:14">
      <c r="B97" s="136"/>
      <c r="C97" s="136">
        <v>1</v>
      </c>
      <c r="D97" s="136" t="s">
        <v>96</v>
      </c>
      <c r="E97" s="136" t="s">
        <v>74</v>
      </c>
      <c r="F97" s="141">
        <v>500000</v>
      </c>
      <c r="G97" s="141"/>
      <c r="H97" s="141">
        <v>84000</v>
      </c>
      <c r="I97" s="141"/>
      <c r="J97" s="141">
        <v>407000</v>
      </c>
      <c r="K97" s="141"/>
      <c r="L97" s="141">
        <v>1300000</v>
      </c>
      <c r="M97" s="141"/>
      <c r="N97" s="141">
        <v>320000</v>
      </c>
    </row>
    <row r="98" spans="2:14">
      <c r="B98" s="136"/>
      <c r="C98" s="136">
        <v>1</v>
      </c>
      <c r="D98" s="136" t="s">
        <v>96</v>
      </c>
      <c r="E98" s="136" t="s">
        <v>75</v>
      </c>
      <c r="F98" s="141">
        <v>720000</v>
      </c>
      <c r="G98" s="141"/>
      <c r="H98" s="141">
        <v>140000</v>
      </c>
      <c r="I98" s="141"/>
      <c r="J98" s="141">
        <v>660000</v>
      </c>
      <c r="K98" s="141"/>
      <c r="L98" s="141">
        <v>1900000</v>
      </c>
      <c r="M98" s="141"/>
      <c r="N98" s="141">
        <v>600000</v>
      </c>
    </row>
    <row r="99" spans="2:14">
      <c r="B99" t="s">
        <v>95</v>
      </c>
      <c r="C99">
        <v>1</v>
      </c>
      <c r="D99" t="s">
        <v>96</v>
      </c>
      <c r="E99" t="s">
        <v>274</v>
      </c>
      <c r="F99" s="140">
        <v>6670000</v>
      </c>
      <c r="H99" s="140">
        <v>3412500</v>
      </c>
      <c r="J99" s="140">
        <v>2372000</v>
      </c>
      <c r="L99" s="140">
        <v>10000000</v>
      </c>
      <c r="N99" s="140">
        <v>4000000</v>
      </c>
    </row>
    <row r="100" spans="2:14">
      <c r="C100">
        <v>1</v>
      </c>
      <c r="D100" t="s">
        <v>96</v>
      </c>
      <c r="E100" t="s">
        <v>275</v>
      </c>
      <c r="F100" s="140">
        <v>3335000</v>
      </c>
      <c r="H100" s="140">
        <v>2037500</v>
      </c>
      <c r="J100" s="140">
        <v>1825000</v>
      </c>
      <c r="L100" s="140">
        <v>4500000</v>
      </c>
      <c r="N100" s="140">
        <v>2000000</v>
      </c>
    </row>
    <row r="101" spans="2:14">
      <c r="C101">
        <v>1</v>
      </c>
      <c r="D101" t="s">
        <v>96</v>
      </c>
      <c r="E101" t="s">
        <v>97</v>
      </c>
      <c r="F101" s="140">
        <v>2000000</v>
      </c>
      <c r="H101" s="140">
        <v>1125000</v>
      </c>
      <c r="J101" s="140">
        <v>1380000</v>
      </c>
      <c r="L101" s="140">
        <v>1800000</v>
      </c>
      <c r="N101" s="140">
        <v>650000</v>
      </c>
    </row>
    <row r="102" spans="2:14">
      <c r="C102">
        <v>1</v>
      </c>
      <c r="D102" t="s">
        <v>96</v>
      </c>
      <c r="E102" t="s">
        <v>98</v>
      </c>
      <c r="F102" s="140">
        <v>1000000</v>
      </c>
      <c r="H102" s="140">
        <v>437500</v>
      </c>
      <c r="J102" s="140">
        <v>1040000</v>
      </c>
      <c r="L102" s="140">
        <v>1800000</v>
      </c>
      <c r="N102" s="140">
        <v>450000</v>
      </c>
    </row>
    <row r="103" spans="2:14">
      <c r="C103">
        <v>1</v>
      </c>
      <c r="D103" t="s">
        <v>96</v>
      </c>
      <c r="E103" t="s">
        <v>99</v>
      </c>
      <c r="F103" s="140">
        <v>500000</v>
      </c>
      <c r="H103" s="140">
        <v>312500</v>
      </c>
      <c r="J103" s="140">
        <v>800000</v>
      </c>
      <c r="L103" s="140">
        <v>1800000</v>
      </c>
      <c r="N103" s="140">
        <v>300000</v>
      </c>
    </row>
    <row r="104" spans="2:14">
      <c r="B104" t="s">
        <v>276</v>
      </c>
      <c r="C104">
        <v>1</v>
      </c>
      <c r="D104" t="s">
        <v>123</v>
      </c>
      <c r="E104" t="s">
        <v>277</v>
      </c>
      <c r="F104" s="140">
        <v>77000</v>
      </c>
      <c r="H104" s="140">
        <v>46800</v>
      </c>
      <c r="J104" s="140">
        <v>1760000</v>
      </c>
      <c r="L104" s="140">
        <v>2200000</v>
      </c>
      <c r="N104" s="140">
        <v>100000</v>
      </c>
    </row>
    <row r="105" spans="2:14">
      <c r="C105">
        <v>1</v>
      </c>
      <c r="D105" t="s">
        <v>123</v>
      </c>
      <c r="E105" t="s">
        <v>278</v>
      </c>
      <c r="F105" s="140">
        <v>192500</v>
      </c>
      <c r="H105" s="140">
        <v>117000</v>
      </c>
      <c r="J105" s="140">
        <v>2310000</v>
      </c>
      <c r="L105" s="140">
        <v>3800000</v>
      </c>
      <c r="N105" s="140">
        <v>150000</v>
      </c>
    </row>
    <row r="106" spans="2:14">
      <c r="C106">
        <v>1</v>
      </c>
      <c r="D106" t="s">
        <v>123</v>
      </c>
      <c r="E106" t="s">
        <v>279</v>
      </c>
      <c r="F106" s="140">
        <v>385000</v>
      </c>
      <c r="H106" s="140">
        <v>234000</v>
      </c>
      <c r="J106" s="140">
        <v>3245000</v>
      </c>
      <c r="L106" s="140">
        <v>4400000</v>
      </c>
      <c r="N106" s="140">
        <v>400000</v>
      </c>
    </row>
    <row r="107" spans="2:14">
      <c r="C107">
        <v>1</v>
      </c>
      <c r="D107" t="s">
        <v>123</v>
      </c>
      <c r="E107" t="s">
        <v>280</v>
      </c>
      <c r="F107" s="140">
        <v>400000</v>
      </c>
      <c r="H107" s="140">
        <v>1350000</v>
      </c>
      <c r="J107" s="140">
        <v>7700000</v>
      </c>
      <c r="L107" s="140">
        <v>5000000</v>
      </c>
      <c r="N107" s="140">
        <v>2100000</v>
      </c>
    </row>
    <row r="108" spans="2:14">
      <c r="C108">
        <v>1</v>
      </c>
      <c r="D108" t="s">
        <v>123</v>
      </c>
      <c r="E108" t="s">
        <v>281</v>
      </c>
      <c r="F108" s="140">
        <v>450000</v>
      </c>
      <c r="H108" s="140">
        <v>2700000</v>
      </c>
      <c r="J108" s="140">
        <v>14300000</v>
      </c>
      <c r="L108" s="140">
        <v>6600000</v>
      </c>
      <c r="N108" s="140">
        <v>3800000</v>
      </c>
    </row>
    <row r="109" spans="2:14">
      <c r="B109" t="s">
        <v>282</v>
      </c>
      <c r="C109">
        <v>1</v>
      </c>
      <c r="D109" t="s">
        <v>283</v>
      </c>
      <c r="E109" t="s">
        <v>284</v>
      </c>
      <c r="F109" s="140">
        <v>3000000</v>
      </c>
      <c r="H109" s="140">
        <v>1870000</v>
      </c>
      <c r="J109" s="140">
        <v>5000000</v>
      </c>
      <c r="L109" s="140">
        <v>3626000</v>
      </c>
      <c r="N109" s="140">
        <v>800000</v>
      </c>
    </row>
    <row r="110" spans="2:14">
      <c r="C110">
        <v>1</v>
      </c>
      <c r="D110" t="s">
        <v>283</v>
      </c>
      <c r="E110" t="s">
        <v>285</v>
      </c>
      <c r="F110" s="140">
        <v>12000000</v>
      </c>
      <c r="H110" s="140">
        <v>1870000</v>
      </c>
      <c r="J110" s="140">
        <v>10000000</v>
      </c>
      <c r="L110" s="140">
        <v>5600000</v>
      </c>
      <c r="N110" s="140">
        <v>1500000</v>
      </c>
    </row>
    <row r="111" spans="2:14">
      <c r="B111" s="144" t="s">
        <v>137</v>
      </c>
      <c r="C111" s="144">
        <v>1</v>
      </c>
      <c r="D111" s="144" t="s">
        <v>286</v>
      </c>
      <c r="E111" s="144" t="s">
        <v>139</v>
      </c>
      <c r="F111" s="141">
        <v>6000000</v>
      </c>
      <c r="G111" s="141"/>
      <c r="H111" s="141">
        <v>3000000</v>
      </c>
      <c r="I111" s="141"/>
      <c r="J111" s="141">
        <v>262500</v>
      </c>
      <c r="K111" s="141"/>
      <c r="L111" s="141">
        <v>6700000</v>
      </c>
      <c r="N111" s="140">
        <v>4500000</v>
      </c>
    </row>
    <row r="112" spans="2:14">
      <c r="B112" t="s">
        <v>287</v>
      </c>
      <c r="C112">
        <v>1</v>
      </c>
      <c r="D112" t="s">
        <v>161</v>
      </c>
      <c r="E112" t="s">
        <v>288</v>
      </c>
      <c r="F112" s="140">
        <v>800</v>
      </c>
      <c r="H112" s="140">
        <v>1200</v>
      </c>
      <c r="J112" s="140">
        <v>800</v>
      </c>
      <c r="L112" s="140">
        <v>3700</v>
      </c>
      <c r="N112" s="140">
        <v>750</v>
      </c>
    </row>
    <row r="113" spans="1:14">
      <c r="C113">
        <v>1</v>
      </c>
      <c r="D113" t="s">
        <v>161</v>
      </c>
      <c r="E113" t="s">
        <v>289</v>
      </c>
      <c r="F113" s="140">
        <v>1000</v>
      </c>
      <c r="H113" s="140">
        <v>1331</v>
      </c>
      <c r="J113" s="140">
        <v>1100</v>
      </c>
      <c r="L113" s="140">
        <v>5700</v>
      </c>
      <c r="N113" s="140">
        <v>1600</v>
      </c>
    </row>
    <row r="114" spans="1:14">
      <c r="C114">
        <v>1</v>
      </c>
      <c r="D114" t="s">
        <v>161</v>
      </c>
      <c r="E114" t="s">
        <v>290</v>
      </c>
      <c r="F114" s="140">
        <v>500</v>
      </c>
      <c r="H114" s="140">
        <v>2010</v>
      </c>
      <c r="J114" s="140">
        <v>800</v>
      </c>
      <c r="L114" s="140">
        <v>900</v>
      </c>
      <c r="N114" s="140">
        <v>400</v>
      </c>
    </row>
    <row r="115" spans="1:14">
      <c r="C115">
        <v>1</v>
      </c>
      <c r="D115" t="s">
        <v>161</v>
      </c>
      <c r="E115" t="s">
        <v>291</v>
      </c>
      <c r="F115" s="140">
        <v>9000</v>
      </c>
      <c r="H115" s="140">
        <v>12000</v>
      </c>
      <c r="J115" s="140">
        <v>9500</v>
      </c>
      <c r="L115" s="140">
        <v>36000</v>
      </c>
      <c r="N115" s="140">
        <v>11000</v>
      </c>
    </row>
    <row r="116" spans="1:14">
      <c r="B116" t="s">
        <v>292</v>
      </c>
      <c r="C116" t="s">
        <v>293</v>
      </c>
      <c r="D116" t="s">
        <v>269</v>
      </c>
      <c r="E116" t="s">
        <v>294</v>
      </c>
      <c r="F116" s="140">
        <v>1500</v>
      </c>
      <c r="H116" s="140">
        <v>8480</v>
      </c>
      <c r="J116" s="140">
        <v>2800</v>
      </c>
      <c r="L116" s="140">
        <v>28000</v>
      </c>
      <c r="N116" s="140">
        <v>11000</v>
      </c>
    </row>
    <row r="117" spans="1:14">
      <c r="C117" t="s">
        <v>293</v>
      </c>
      <c r="D117" t="s">
        <v>269</v>
      </c>
      <c r="E117" t="s">
        <v>295</v>
      </c>
      <c r="F117" s="140">
        <v>1350</v>
      </c>
      <c r="H117" s="140">
        <v>4260</v>
      </c>
      <c r="J117" s="140">
        <v>2100</v>
      </c>
      <c r="L117" s="140">
        <v>24400</v>
      </c>
      <c r="N117" s="140">
        <v>9000</v>
      </c>
    </row>
    <row r="118" spans="1:14">
      <c r="C118" t="s">
        <v>293</v>
      </c>
      <c r="D118" t="s">
        <v>269</v>
      </c>
      <c r="E118" t="s">
        <v>296</v>
      </c>
      <c r="F118" s="140">
        <v>850</v>
      </c>
      <c r="H118" s="140">
        <v>3020</v>
      </c>
      <c r="J118" s="140">
        <v>1900</v>
      </c>
      <c r="L118" s="140">
        <v>21700</v>
      </c>
      <c r="N118" s="140">
        <v>6500</v>
      </c>
    </row>
    <row r="119" spans="1:14">
      <c r="B119" t="s">
        <v>297</v>
      </c>
      <c r="F119" s="140">
        <v>220501297.91013172</v>
      </c>
      <c r="H119" s="140">
        <v>86377301</v>
      </c>
      <c r="J119" s="140">
        <v>140554775</v>
      </c>
      <c r="L119" s="140">
        <v>256539300</v>
      </c>
      <c r="N119" s="140">
        <v>111518850</v>
      </c>
    </row>
    <row r="121" spans="1:14">
      <c r="B121" t="s">
        <v>298</v>
      </c>
    </row>
    <row r="122" spans="1:14">
      <c r="B122" t="s">
        <v>62</v>
      </c>
      <c r="C122" t="s">
        <v>63</v>
      </c>
      <c r="D122" t="s">
        <v>64</v>
      </c>
      <c r="E122" t="s">
        <v>65</v>
      </c>
      <c r="F122" s="140" t="s">
        <v>168</v>
      </c>
      <c r="H122" s="140" t="s">
        <v>168</v>
      </c>
      <c r="J122" s="140" t="s">
        <v>168</v>
      </c>
      <c r="L122" s="140" t="s">
        <v>168</v>
      </c>
      <c r="N122" s="140" t="s">
        <v>168</v>
      </c>
    </row>
    <row r="123" spans="1:14">
      <c r="B123" t="s">
        <v>299</v>
      </c>
      <c r="C123">
        <v>1</v>
      </c>
      <c r="D123" t="s">
        <v>300</v>
      </c>
      <c r="E123" t="s">
        <v>301</v>
      </c>
      <c r="F123" s="140">
        <v>10360000</v>
      </c>
      <c r="H123" s="140">
        <v>12400000</v>
      </c>
      <c r="J123" s="140">
        <v>30000000</v>
      </c>
      <c r="L123" s="140">
        <v>36000000</v>
      </c>
      <c r="N123" s="140">
        <v>1200000</v>
      </c>
    </row>
    <row r="124" spans="1:14">
      <c r="C124">
        <v>1</v>
      </c>
      <c r="D124" t="s">
        <v>300</v>
      </c>
      <c r="E124" t="s">
        <v>302</v>
      </c>
      <c r="F124" s="140">
        <v>5200050</v>
      </c>
      <c r="H124" s="140">
        <v>6000000</v>
      </c>
      <c r="J124" s="140">
        <v>8650000</v>
      </c>
      <c r="L124" s="140">
        <v>22000000</v>
      </c>
      <c r="N124" s="140">
        <v>70000</v>
      </c>
    </row>
    <row r="125" spans="1:14">
      <c r="C125">
        <v>1</v>
      </c>
      <c r="D125" t="s">
        <v>300</v>
      </c>
      <c r="E125" t="s">
        <v>303</v>
      </c>
      <c r="F125" s="140">
        <v>150000</v>
      </c>
      <c r="H125" s="140">
        <v>600000</v>
      </c>
      <c r="J125" s="140">
        <v>1450000</v>
      </c>
      <c r="L125" s="140">
        <v>6500000</v>
      </c>
      <c r="N125" s="140">
        <v>150000</v>
      </c>
    </row>
    <row r="126" spans="1:14">
      <c r="A126" s="144"/>
      <c r="B126" s="144"/>
      <c r="C126" s="144">
        <v>1</v>
      </c>
      <c r="D126" s="144" t="s">
        <v>304</v>
      </c>
      <c r="E126" s="144" t="s">
        <v>305</v>
      </c>
      <c r="F126" s="141">
        <v>1800000</v>
      </c>
      <c r="G126" s="141"/>
      <c r="H126" s="141">
        <v>2000</v>
      </c>
      <c r="I126" s="141"/>
      <c r="J126" s="141">
        <v>2640000</v>
      </c>
      <c r="K126" s="141"/>
      <c r="L126" s="141">
        <v>39700000</v>
      </c>
      <c r="N126" s="140">
        <v>12500000</v>
      </c>
    </row>
    <row r="127" spans="1:14">
      <c r="C127">
        <v>1</v>
      </c>
      <c r="D127" t="s">
        <v>306</v>
      </c>
      <c r="E127" t="s">
        <v>307</v>
      </c>
      <c r="F127" s="140">
        <v>25000</v>
      </c>
      <c r="H127" s="140">
        <v>5000</v>
      </c>
      <c r="J127" s="140">
        <v>1056000</v>
      </c>
      <c r="L127" s="140">
        <v>60600</v>
      </c>
      <c r="N127" s="140">
        <v>10500</v>
      </c>
    </row>
    <row r="128" spans="1:14">
      <c r="C128">
        <v>1</v>
      </c>
      <c r="D128" t="s">
        <v>308</v>
      </c>
      <c r="E128" t="s">
        <v>309</v>
      </c>
      <c r="F128" s="140">
        <v>100</v>
      </c>
      <c r="H128" s="140">
        <v>300</v>
      </c>
      <c r="J128" s="140">
        <v>350</v>
      </c>
      <c r="L128" s="140">
        <v>2500</v>
      </c>
      <c r="N128" s="140">
        <v>300</v>
      </c>
    </row>
    <row r="129" spans="1:17">
      <c r="C129">
        <v>1</v>
      </c>
      <c r="D129" t="s">
        <v>310</v>
      </c>
      <c r="E129" t="s">
        <v>311</v>
      </c>
      <c r="F129" s="140">
        <v>100</v>
      </c>
      <c r="H129" s="140">
        <v>8000</v>
      </c>
      <c r="J129" s="140">
        <v>6800</v>
      </c>
      <c r="L129" s="140">
        <v>51600</v>
      </c>
      <c r="N129" s="140">
        <v>14000</v>
      </c>
    </row>
    <row r="130" spans="1:17">
      <c r="A130" s="144"/>
      <c r="B130" s="144"/>
      <c r="C130" s="144">
        <v>1</v>
      </c>
      <c r="D130" s="144" t="s">
        <v>312</v>
      </c>
      <c r="E130" s="144" t="s">
        <v>313</v>
      </c>
      <c r="F130" s="141">
        <v>300000</v>
      </c>
      <c r="G130" s="141"/>
      <c r="H130" s="141">
        <v>2000</v>
      </c>
      <c r="I130" s="141"/>
      <c r="J130" s="141">
        <v>950</v>
      </c>
      <c r="K130" s="141"/>
      <c r="L130" s="141">
        <v>70559.399999999994</v>
      </c>
      <c r="N130" s="140">
        <v>3500</v>
      </c>
    </row>
    <row r="131" spans="1:17">
      <c r="C131">
        <v>1</v>
      </c>
      <c r="D131" t="s">
        <v>314</v>
      </c>
      <c r="E131" t="s">
        <v>315</v>
      </c>
      <c r="F131" s="140">
        <v>190000</v>
      </c>
      <c r="H131" s="140">
        <v>95000</v>
      </c>
      <c r="J131" s="140">
        <v>285000</v>
      </c>
      <c r="L131" s="140">
        <v>501200</v>
      </c>
      <c r="N131" s="140">
        <v>900000</v>
      </c>
    </row>
    <row r="132" spans="1:17">
      <c r="A132" s="144"/>
      <c r="B132" s="144"/>
      <c r="C132" s="144">
        <v>1</v>
      </c>
      <c r="D132" s="144" t="s">
        <v>110</v>
      </c>
      <c r="E132" s="144" t="s">
        <v>316</v>
      </c>
      <c r="F132" s="141">
        <v>400000</v>
      </c>
      <c r="G132" s="141"/>
      <c r="H132" s="141">
        <v>13500</v>
      </c>
      <c r="I132" s="141"/>
      <c r="J132" s="141">
        <v>392700</v>
      </c>
      <c r="K132" s="141"/>
      <c r="L132" s="141">
        <v>50000</v>
      </c>
      <c r="N132" s="140">
        <v>7500</v>
      </c>
    </row>
    <row r="133" spans="1:17">
      <c r="C133">
        <v>1</v>
      </c>
      <c r="D133" t="s">
        <v>317</v>
      </c>
      <c r="E133" t="s">
        <v>318</v>
      </c>
      <c r="F133" s="140">
        <v>7000000</v>
      </c>
      <c r="H133" s="140">
        <v>300000</v>
      </c>
      <c r="J133" s="140">
        <v>165000</v>
      </c>
      <c r="L133" s="140">
        <v>900000</v>
      </c>
      <c r="N133" s="140">
        <v>130000</v>
      </c>
    </row>
    <row r="134" spans="1:17">
      <c r="A134" s="144"/>
      <c r="B134" s="144"/>
      <c r="C134" s="144">
        <v>1</v>
      </c>
      <c r="D134" s="144" t="s">
        <v>319</v>
      </c>
      <c r="E134" s="144" t="s">
        <v>320</v>
      </c>
      <c r="F134" s="141">
        <v>300000</v>
      </c>
      <c r="G134" s="141"/>
      <c r="H134" s="141">
        <v>5409600</v>
      </c>
      <c r="I134" s="141"/>
      <c r="J134" s="141">
        <v>4620000</v>
      </c>
      <c r="K134" s="141"/>
      <c r="L134" s="141">
        <v>12828000</v>
      </c>
      <c r="M134" s="141"/>
      <c r="N134" s="141">
        <v>2450000</v>
      </c>
      <c r="O134" s="144"/>
      <c r="P134" s="144"/>
      <c r="Q134" s="144"/>
    </row>
    <row r="135" spans="1:17">
      <c r="A135" s="152"/>
      <c r="B135" s="152"/>
      <c r="C135" s="152">
        <v>1</v>
      </c>
      <c r="D135" s="152" t="s">
        <v>321</v>
      </c>
      <c r="E135" s="153" t="s">
        <v>322</v>
      </c>
      <c r="F135" s="152">
        <v>13000</v>
      </c>
      <c r="G135" s="152"/>
      <c r="H135" s="152">
        <v>17125</v>
      </c>
      <c r="I135" s="152"/>
      <c r="J135" s="152">
        <v>6600</v>
      </c>
      <c r="K135" s="152"/>
      <c r="L135" s="152">
        <v>45600</v>
      </c>
      <c r="M135" s="152"/>
      <c r="N135" s="152">
        <v>14800</v>
      </c>
      <c r="O135" s="152"/>
      <c r="P135" s="152"/>
    </row>
    <row r="136" spans="1:17" s="144" customFormat="1">
      <c r="C136" s="144">
        <v>1</v>
      </c>
      <c r="D136" s="144" t="s">
        <v>323</v>
      </c>
      <c r="E136" s="144" t="s">
        <v>324</v>
      </c>
      <c r="F136" s="141">
        <v>35000</v>
      </c>
      <c r="G136" s="141"/>
      <c r="H136" s="141">
        <v>45461</v>
      </c>
      <c r="I136" s="141"/>
      <c r="J136" s="141">
        <v>39600</v>
      </c>
      <c r="K136" s="141"/>
      <c r="L136" s="141">
        <v>120000</v>
      </c>
      <c r="M136" s="141"/>
      <c r="N136" s="141">
        <v>35500</v>
      </c>
    </row>
    <row r="137" spans="1:17" s="144" customFormat="1">
      <c r="C137" s="144">
        <v>1</v>
      </c>
      <c r="D137" s="144" t="s">
        <v>325</v>
      </c>
      <c r="E137" s="144" t="s">
        <v>326</v>
      </c>
      <c r="F137" s="141">
        <v>40000</v>
      </c>
      <c r="G137" s="141"/>
      <c r="H137" s="141">
        <v>45461</v>
      </c>
      <c r="I137" s="141"/>
      <c r="J137" s="141">
        <v>46200</v>
      </c>
      <c r="K137" s="141"/>
      <c r="L137" s="141">
        <v>300000</v>
      </c>
      <c r="M137" s="141"/>
      <c r="N137" s="141">
        <v>35500</v>
      </c>
    </row>
    <row r="138" spans="1:17">
      <c r="C138">
        <v>1</v>
      </c>
      <c r="D138" t="s">
        <v>93</v>
      </c>
      <c r="E138" t="s">
        <v>327</v>
      </c>
      <c r="F138" s="140">
        <v>1650000</v>
      </c>
      <c r="H138" s="140">
        <v>242000</v>
      </c>
      <c r="J138" s="140">
        <v>315000</v>
      </c>
      <c r="L138" s="140">
        <v>1296000</v>
      </c>
      <c r="N138" s="140">
        <v>310500</v>
      </c>
    </row>
    <row r="139" spans="1:17">
      <c r="C139">
        <v>1</v>
      </c>
      <c r="D139" t="s">
        <v>328</v>
      </c>
      <c r="E139" t="s">
        <v>329</v>
      </c>
      <c r="F139" s="140">
        <v>1000000</v>
      </c>
      <c r="H139" s="140">
        <v>530000</v>
      </c>
      <c r="J139" s="140">
        <v>4000000</v>
      </c>
      <c r="L139" s="140">
        <v>450000</v>
      </c>
      <c r="N139" s="140">
        <v>2300000</v>
      </c>
    </row>
    <row r="140" spans="1:17">
      <c r="C140">
        <v>1</v>
      </c>
      <c r="D140" t="s">
        <v>330</v>
      </c>
      <c r="E140" t="s">
        <v>331</v>
      </c>
      <c r="F140" s="140">
        <v>250000</v>
      </c>
      <c r="H140" s="140">
        <v>800000</v>
      </c>
      <c r="J140" s="140">
        <v>1940400</v>
      </c>
      <c r="L140" s="140">
        <v>551000</v>
      </c>
      <c r="N140" s="140">
        <v>380000</v>
      </c>
    </row>
    <row r="141" spans="1:17">
      <c r="B141" t="s">
        <v>332</v>
      </c>
      <c r="F141" s="140">
        <v>28713250</v>
      </c>
      <c r="H141" s="140">
        <v>26515447</v>
      </c>
      <c r="J141" s="140">
        <v>55614600</v>
      </c>
      <c r="L141" s="140">
        <v>121427059.40000001</v>
      </c>
      <c r="N141" s="140">
        <v>20512100</v>
      </c>
    </row>
    <row r="143" spans="1:17">
      <c r="B143" t="s">
        <v>333</v>
      </c>
    </row>
    <row r="144" spans="1:17">
      <c r="B144" t="s">
        <v>62</v>
      </c>
      <c r="C144" t="s">
        <v>63</v>
      </c>
      <c r="D144" t="s">
        <v>64</v>
      </c>
      <c r="E144" t="s">
        <v>65</v>
      </c>
      <c r="F144" s="140" t="s">
        <v>168</v>
      </c>
    </row>
    <row r="145" spans="2:14">
      <c r="B145" t="s">
        <v>334</v>
      </c>
      <c r="C145">
        <v>1</v>
      </c>
      <c r="D145" t="s">
        <v>335</v>
      </c>
      <c r="E145" t="s">
        <v>336</v>
      </c>
      <c r="F145" s="140">
        <v>1500</v>
      </c>
      <c r="H145" s="140">
        <v>2000</v>
      </c>
      <c r="J145" s="140">
        <v>950</v>
      </c>
      <c r="L145" s="140">
        <v>70559</v>
      </c>
      <c r="N145" s="140">
        <v>3500</v>
      </c>
    </row>
    <row r="146" spans="2:14">
      <c r="C146">
        <v>1</v>
      </c>
      <c r="D146" t="s">
        <v>337</v>
      </c>
      <c r="E146" t="s">
        <v>338</v>
      </c>
      <c r="F146" s="140">
        <v>13000</v>
      </c>
      <c r="H146" s="140">
        <v>35000</v>
      </c>
      <c r="J146" s="140">
        <v>43500</v>
      </c>
      <c r="L146" s="140">
        <v>70000</v>
      </c>
      <c r="N146" s="140">
        <v>14000</v>
      </c>
    </row>
    <row r="147" spans="2:14">
      <c r="C147">
        <v>1</v>
      </c>
      <c r="D147" t="s">
        <v>339</v>
      </c>
      <c r="E147" t="s">
        <v>340</v>
      </c>
      <c r="F147" s="140">
        <v>15000</v>
      </c>
      <c r="H147" s="140">
        <v>7900</v>
      </c>
      <c r="J147" s="140">
        <v>4200</v>
      </c>
      <c r="L147" s="140">
        <v>8000</v>
      </c>
      <c r="N147" s="140">
        <v>11500</v>
      </c>
    </row>
    <row r="148" spans="2:14">
      <c r="C148">
        <v>1</v>
      </c>
      <c r="D148" t="s">
        <v>341</v>
      </c>
      <c r="E148" t="s">
        <v>342</v>
      </c>
      <c r="F148" s="140">
        <v>286800</v>
      </c>
      <c r="H148" s="140">
        <v>85000</v>
      </c>
      <c r="J148" s="140">
        <v>85000</v>
      </c>
      <c r="L148" s="140">
        <v>240000</v>
      </c>
      <c r="N148" s="140">
        <v>110000</v>
      </c>
    </row>
    <row r="149" spans="2:14">
      <c r="C149">
        <v>1</v>
      </c>
      <c r="D149" t="s">
        <v>343</v>
      </c>
      <c r="E149" t="s">
        <v>344</v>
      </c>
      <c r="F149" s="140">
        <v>35000</v>
      </c>
      <c r="H149" s="140">
        <v>3000</v>
      </c>
      <c r="J149" s="140">
        <v>17000</v>
      </c>
      <c r="L149" s="140">
        <v>1220000</v>
      </c>
      <c r="N149" s="140">
        <v>1600000</v>
      </c>
    </row>
    <row r="150" spans="2:14">
      <c r="D150" t="s">
        <v>345</v>
      </c>
      <c r="E150" t="s">
        <v>346</v>
      </c>
      <c r="F150" s="140">
        <v>40000</v>
      </c>
      <c r="H150" s="140">
        <v>13000</v>
      </c>
      <c r="J150" s="140">
        <v>5800</v>
      </c>
      <c r="L150" s="140">
        <v>70000</v>
      </c>
      <c r="N150" s="140">
        <v>4800</v>
      </c>
    </row>
    <row r="151" spans="2:14">
      <c r="B151" t="s">
        <v>347</v>
      </c>
      <c r="F151" s="140">
        <v>391300</v>
      </c>
      <c r="H151" s="140">
        <v>145900</v>
      </c>
      <c r="J151" s="140">
        <v>156450</v>
      </c>
      <c r="L151" s="140">
        <v>1678559</v>
      </c>
      <c r="N151" s="140">
        <v>1743800</v>
      </c>
    </row>
    <row r="152" spans="2:14">
      <c r="J152" s="140">
        <v>0</v>
      </c>
      <c r="L152" s="140">
        <v>0</v>
      </c>
      <c r="N152" s="140" t="e">
        <v>#REF!</v>
      </c>
    </row>
    <row r="153" spans="2:14">
      <c r="B153" t="s">
        <v>348</v>
      </c>
      <c r="F153" s="140">
        <v>251162037.56530413</v>
      </c>
      <c r="H153" s="140">
        <v>113263648</v>
      </c>
      <c r="J153" s="140">
        <v>201372725</v>
      </c>
      <c r="L153" s="140">
        <v>386815918.39999998</v>
      </c>
      <c r="N153" s="140">
        <v>134018500</v>
      </c>
    </row>
    <row r="155" spans="2:14">
      <c r="B155" t="s">
        <v>349</v>
      </c>
    </row>
    <row r="157" spans="2:14">
      <c r="B157" t="s">
        <v>350</v>
      </c>
    </row>
    <row r="158" spans="2:14">
      <c r="B158" t="s">
        <v>62</v>
      </c>
      <c r="C158" t="s">
        <v>63</v>
      </c>
      <c r="D158" t="s">
        <v>64</v>
      </c>
      <c r="E158" t="s">
        <v>65</v>
      </c>
      <c r="F158" s="140" t="s">
        <v>168</v>
      </c>
      <c r="H158" s="140" t="s">
        <v>168</v>
      </c>
      <c r="J158" s="140" t="s">
        <v>168</v>
      </c>
      <c r="L158" s="140" t="s">
        <v>168</v>
      </c>
      <c r="N158" s="140" t="s">
        <v>168</v>
      </c>
    </row>
    <row r="159" spans="2:14">
      <c r="C159">
        <v>1</v>
      </c>
      <c r="D159" t="s">
        <v>161</v>
      </c>
      <c r="E159" t="s">
        <v>351</v>
      </c>
      <c r="F159" s="140">
        <v>0</v>
      </c>
      <c r="H159" s="140">
        <v>20212</v>
      </c>
      <c r="J159" s="140">
        <v>200000</v>
      </c>
      <c r="L159" s="140">
        <v>250000</v>
      </c>
      <c r="N159" s="140">
        <v>150000</v>
      </c>
    </row>
    <row r="160" spans="2:14">
      <c r="C160">
        <v>1</v>
      </c>
      <c r="D160" t="s">
        <v>161</v>
      </c>
      <c r="E160" t="s">
        <v>352</v>
      </c>
      <c r="F160" s="140">
        <v>45</v>
      </c>
      <c r="H160" s="140">
        <v>2949</v>
      </c>
      <c r="J160" s="140">
        <v>880</v>
      </c>
      <c r="L160" s="140">
        <v>2500</v>
      </c>
      <c r="N160" s="140">
        <v>350</v>
      </c>
    </row>
    <row r="161" spans="3:14">
      <c r="C161">
        <v>1</v>
      </c>
      <c r="D161" t="s">
        <v>161</v>
      </c>
      <c r="E161" t="s">
        <v>353</v>
      </c>
      <c r="F161" s="140">
        <v>0</v>
      </c>
      <c r="H161" s="140">
        <v>20212</v>
      </c>
      <c r="J161" s="140">
        <v>200000</v>
      </c>
      <c r="L161" s="140">
        <v>250000</v>
      </c>
      <c r="N161" s="140">
        <v>150000</v>
      </c>
    </row>
    <row r="162" spans="3:14">
      <c r="C162">
        <v>1</v>
      </c>
      <c r="D162" t="s">
        <v>161</v>
      </c>
      <c r="E162" t="s">
        <v>354</v>
      </c>
      <c r="F162" s="140">
        <v>35</v>
      </c>
      <c r="H162" s="140">
        <v>259</v>
      </c>
      <c r="J162" s="140">
        <v>2200</v>
      </c>
      <c r="L162" s="140">
        <v>1200</v>
      </c>
      <c r="N162" s="140">
        <v>1800</v>
      </c>
    </row>
    <row r="163" spans="3:14">
      <c r="C163">
        <v>1</v>
      </c>
      <c r="D163" t="s">
        <v>161</v>
      </c>
      <c r="E163" t="s">
        <v>355</v>
      </c>
      <c r="F163" s="140">
        <v>0</v>
      </c>
      <c r="H163" s="140">
        <v>105000</v>
      </c>
      <c r="J163" s="140">
        <v>900000</v>
      </c>
      <c r="L163" s="140">
        <v>1503600</v>
      </c>
      <c r="N163" s="140">
        <v>850000</v>
      </c>
    </row>
    <row r="164" spans="3:14">
      <c r="C164">
        <v>1</v>
      </c>
      <c r="D164" t="s">
        <v>161</v>
      </c>
      <c r="E164" t="s">
        <v>356</v>
      </c>
      <c r="F164" s="140">
        <v>0</v>
      </c>
      <c r="H164" s="140">
        <v>78750</v>
      </c>
      <c r="J164" s="140">
        <v>900000</v>
      </c>
      <c r="L164" s="140">
        <v>1496600</v>
      </c>
      <c r="N164" s="140">
        <v>650000</v>
      </c>
    </row>
    <row r="165" spans="3:14">
      <c r="C165">
        <v>1</v>
      </c>
      <c r="D165" t="s">
        <v>161</v>
      </c>
      <c r="E165" t="s">
        <v>357</v>
      </c>
      <c r="F165" s="140">
        <v>0</v>
      </c>
      <c r="H165" s="140">
        <v>52500</v>
      </c>
      <c r="J165" s="140">
        <v>600000</v>
      </c>
      <c r="L165" s="140">
        <v>1313000</v>
      </c>
      <c r="N165" s="140">
        <v>500000</v>
      </c>
    </row>
    <row r="166" spans="3:14">
      <c r="C166">
        <v>1</v>
      </c>
      <c r="D166" t="s">
        <v>161</v>
      </c>
      <c r="E166" t="s">
        <v>358</v>
      </c>
      <c r="F166" s="140">
        <v>0</v>
      </c>
      <c r="H166" s="140">
        <v>105000</v>
      </c>
      <c r="J166" s="140">
        <v>900000</v>
      </c>
      <c r="L166" s="140">
        <v>1042400</v>
      </c>
      <c r="N166" s="140">
        <v>550000</v>
      </c>
    </row>
    <row r="167" spans="3:14">
      <c r="C167">
        <v>1</v>
      </c>
      <c r="D167" t="s">
        <v>161</v>
      </c>
      <c r="E167" t="s">
        <v>359</v>
      </c>
      <c r="F167" s="140">
        <v>110</v>
      </c>
      <c r="H167" s="140">
        <v>11876</v>
      </c>
      <c r="J167" s="140">
        <v>1650</v>
      </c>
      <c r="L167" s="140">
        <v>3500</v>
      </c>
      <c r="N167" s="140">
        <v>3900</v>
      </c>
    </row>
    <row r="168" spans="3:14">
      <c r="C168">
        <v>1</v>
      </c>
      <c r="D168" t="s">
        <v>161</v>
      </c>
      <c r="E168" t="s">
        <v>360</v>
      </c>
      <c r="F168" s="140">
        <v>0</v>
      </c>
      <c r="H168" s="140">
        <v>115500</v>
      </c>
      <c r="J168" s="140">
        <v>1300000</v>
      </c>
      <c r="L168" s="140">
        <v>1085400</v>
      </c>
      <c r="N168" s="140">
        <v>870000</v>
      </c>
    </row>
    <row r="169" spans="3:14">
      <c r="C169">
        <v>1</v>
      </c>
      <c r="D169" t="s">
        <v>161</v>
      </c>
      <c r="E169" t="s">
        <v>361</v>
      </c>
      <c r="F169" s="140">
        <v>200</v>
      </c>
      <c r="H169" s="140">
        <v>17691</v>
      </c>
      <c r="J169" s="140">
        <v>2200</v>
      </c>
      <c r="L169" s="140">
        <v>4500</v>
      </c>
      <c r="N169" s="140">
        <v>3120</v>
      </c>
    </row>
    <row r="170" spans="3:14">
      <c r="C170">
        <v>1</v>
      </c>
      <c r="D170" t="s">
        <v>161</v>
      </c>
      <c r="E170" t="s">
        <v>362</v>
      </c>
      <c r="F170" s="140">
        <v>0</v>
      </c>
      <c r="H170" s="140">
        <v>152000</v>
      </c>
      <c r="J170" s="140">
        <v>1700000</v>
      </c>
      <c r="L170" s="140">
        <v>1256400</v>
      </c>
      <c r="N170" s="140">
        <v>1300000</v>
      </c>
    </row>
    <row r="171" spans="3:14">
      <c r="C171">
        <v>1</v>
      </c>
      <c r="D171" t="s">
        <v>161</v>
      </c>
      <c r="E171" t="s">
        <v>363</v>
      </c>
      <c r="F171" s="140">
        <v>275</v>
      </c>
      <c r="H171" s="140">
        <v>20639</v>
      </c>
      <c r="J171" s="140">
        <v>2750</v>
      </c>
      <c r="L171" s="140">
        <v>5500</v>
      </c>
      <c r="N171" s="140">
        <v>3380</v>
      </c>
    </row>
    <row r="172" spans="3:14">
      <c r="C172">
        <v>1</v>
      </c>
      <c r="D172" t="s">
        <v>161</v>
      </c>
      <c r="E172" t="s">
        <v>364</v>
      </c>
      <c r="F172" s="140">
        <v>0</v>
      </c>
      <c r="H172" s="140">
        <v>50500</v>
      </c>
      <c r="J172" s="140">
        <v>400000</v>
      </c>
      <c r="L172" s="140">
        <v>450000</v>
      </c>
      <c r="N172" s="140">
        <v>200000</v>
      </c>
    </row>
    <row r="173" spans="3:14">
      <c r="C173">
        <v>1</v>
      </c>
      <c r="D173" t="s">
        <v>161</v>
      </c>
      <c r="E173" t="s">
        <v>365</v>
      </c>
      <c r="F173" s="140">
        <v>0</v>
      </c>
      <c r="H173" s="140">
        <v>105000</v>
      </c>
      <c r="J173" s="140">
        <v>400000</v>
      </c>
      <c r="L173" s="140">
        <v>268380</v>
      </c>
      <c r="N173" s="140">
        <v>500000</v>
      </c>
    </row>
    <row r="174" spans="3:14">
      <c r="C174">
        <v>1</v>
      </c>
      <c r="D174" t="s">
        <v>161</v>
      </c>
      <c r="E174" t="s">
        <v>366</v>
      </c>
      <c r="F174" s="140">
        <v>30000</v>
      </c>
      <c r="H174" s="140">
        <v>3072</v>
      </c>
      <c r="J174" s="140">
        <v>5170</v>
      </c>
      <c r="L174" s="140">
        <v>109800</v>
      </c>
      <c r="N174" s="140">
        <v>2900</v>
      </c>
    </row>
    <row r="175" spans="3:14">
      <c r="C175">
        <v>1</v>
      </c>
      <c r="D175" t="s">
        <v>161</v>
      </c>
      <c r="E175" t="s">
        <v>367</v>
      </c>
      <c r="F175" s="140">
        <v>0</v>
      </c>
      <c r="H175" s="140">
        <v>252000</v>
      </c>
      <c r="J175" s="140">
        <v>900000</v>
      </c>
      <c r="L175" s="140">
        <v>3782000</v>
      </c>
      <c r="N175" s="140">
        <v>500000</v>
      </c>
    </row>
    <row r="176" spans="3:14">
      <c r="C176">
        <v>1</v>
      </c>
      <c r="D176" t="s">
        <v>161</v>
      </c>
      <c r="E176" t="s">
        <v>368</v>
      </c>
      <c r="F176" s="140">
        <v>3500</v>
      </c>
      <c r="H176" s="140">
        <v>4095</v>
      </c>
      <c r="J176" s="140">
        <v>2150</v>
      </c>
      <c r="L176" s="140">
        <v>3411</v>
      </c>
      <c r="N176" s="140">
        <v>1500</v>
      </c>
    </row>
    <row r="177" spans="3:14">
      <c r="C177">
        <v>1</v>
      </c>
      <c r="D177" t="s">
        <v>161</v>
      </c>
      <c r="E177" t="s">
        <v>369</v>
      </c>
      <c r="F177" s="140">
        <v>100</v>
      </c>
      <c r="H177" s="140">
        <v>1966</v>
      </c>
      <c r="J177" s="140">
        <v>780</v>
      </c>
      <c r="L177" s="140">
        <v>1800</v>
      </c>
      <c r="N177" s="140">
        <v>450</v>
      </c>
    </row>
    <row r="178" spans="3:14">
      <c r="C178">
        <v>1</v>
      </c>
      <c r="D178" t="s">
        <v>161</v>
      </c>
      <c r="E178" t="s">
        <v>370</v>
      </c>
      <c r="F178" s="140">
        <v>100</v>
      </c>
      <c r="H178" s="140">
        <v>1966</v>
      </c>
      <c r="J178" s="140">
        <v>650</v>
      </c>
      <c r="L178" s="140">
        <v>900</v>
      </c>
      <c r="N178" s="140">
        <v>200</v>
      </c>
    </row>
    <row r="179" spans="3:14">
      <c r="C179">
        <v>1</v>
      </c>
      <c r="D179" t="s">
        <v>161</v>
      </c>
      <c r="E179" t="s">
        <v>162</v>
      </c>
      <c r="F179" s="140">
        <v>1500</v>
      </c>
      <c r="H179" s="140">
        <v>20475</v>
      </c>
      <c r="J179" s="140">
        <v>12600</v>
      </c>
      <c r="L179" s="140">
        <v>26200</v>
      </c>
      <c r="N179" s="140">
        <v>20700</v>
      </c>
    </row>
    <row r="180" spans="3:14">
      <c r="C180">
        <v>1</v>
      </c>
      <c r="D180" t="s">
        <v>161</v>
      </c>
      <c r="E180" t="s">
        <v>163</v>
      </c>
      <c r="F180" s="140">
        <v>1800</v>
      </c>
      <c r="H180" s="140">
        <v>20475</v>
      </c>
      <c r="J180" s="140">
        <v>12600</v>
      </c>
      <c r="L180" s="140">
        <v>28900</v>
      </c>
      <c r="N180" s="140">
        <v>21500</v>
      </c>
    </row>
    <row r="181" spans="3:14">
      <c r="C181">
        <v>1</v>
      </c>
      <c r="D181" t="s">
        <v>161</v>
      </c>
      <c r="E181" t="s">
        <v>164</v>
      </c>
      <c r="F181" s="140">
        <v>2300</v>
      </c>
      <c r="H181" s="140">
        <v>20475</v>
      </c>
      <c r="J181" s="140">
        <v>15000</v>
      </c>
      <c r="L181" s="140">
        <v>39800</v>
      </c>
      <c r="N181" s="140">
        <v>22500</v>
      </c>
    </row>
    <row r="182" spans="3:14">
      <c r="C182">
        <v>1</v>
      </c>
      <c r="D182" t="s">
        <v>161</v>
      </c>
      <c r="E182" t="s">
        <v>165</v>
      </c>
      <c r="F182" s="140">
        <v>3000</v>
      </c>
      <c r="H182" s="140">
        <v>20475</v>
      </c>
      <c r="J182" s="140">
        <v>32000</v>
      </c>
      <c r="L182" s="140">
        <v>57000</v>
      </c>
      <c r="N182" s="140">
        <v>25500</v>
      </c>
    </row>
    <row r="183" spans="3:14">
      <c r="C183">
        <v>1</v>
      </c>
      <c r="D183" t="s">
        <v>161</v>
      </c>
      <c r="E183" t="s">
        <v>371</v>
      </c>
      <c r="F183" s="140">
        <v>0</v>
      </c>
      <c r="H183" s="140">
        <v>57252</v>
      </c>
      <c r="J183" s="140">
        <v>230000</v>
      </c>
      <c r="L183" s="140">
        <v>453800</v>
      </c>
      <c r="N183" s="140">
        <v>550000</v>
      </c>
    </row>
    <row r="184" spans="3:14">
      <c r="C184">
        <v>1</v>
      </c>
      <c r="D184" t="s">
        <v>161</v>
      </c>
      <c r="E184" t="s">
        <v>372</v>
      </c>
      <c r="F184" s="140">
        <v>0</v>
      </c>
      <c r="H184" s="140">
        <v>84578</v>
      </c>
      <c r="J184" s="140">
        <v>400000</v>
      </c>
      <c r="L184" s="140">
        <v>639830</v>
      </c>
      <c r="N184" s="140">
        <v>700000</v>
      </c>
    </row>
    <row r="185" spans="3:14">
      <c r="C185">
        <v>1</v>
      </c>
      <c r="D185" t="s">
        <v>161</v>
      </c>
      <c r="E185" t="s">
        <v>373</v>
      </c>
      <c r="F185" s="140">
        <v>0</v>
      </c>
      <c r="H185" s="140">
        <v>51188</v>
      </c>
      <c r="J185" s="140">
        <v>350000</v>
      </c>
      <c r="L185" s="140">
        <v>671800</v>
      </c>
      <c r="N185" s="140">
        <v>750000</v>
      </c>
    </row>
    <row r="186" spans="3:14">
      <c r="C186">
        <v>1</v>
      </c>
      <c r="D186" t="s">
        <v>161</v>
      </c>
      <c r="E186" t="s">
        <v>374</v>
      </c>
      <c r="F186" s="140">
        <v>0</v>
      </c>
      <c r="H186" s="140">
        <v>82688</v>
      </c>
      <c r="J186" s="140">
        <v>350000</v>
      </c>
      <c r="L186" s="140">
        <v>341200</v>
      </c>
      <c r="N186" s="140">
        <v>450000</v>
      </c>
    </row>
    <row r="187" spans="3:14">
      <c r="C187">
        <v>1</v>
      </c>
      <c r="D187" t="s">
        <v>161</v>
      </c>
      <c r="E187" t="s">
        <v>375</v>
      </c>
      <c r="F187" s="140">
        <v>0</v>
      </c>
      <c r="H187" s="140">
        <v>22500</v>
      </c>
      <c r="J187" s="140">
        <v>400000</v>
      </c>
      <c r="L187" s="140">
        <v>341200</v>
      </c>
      <c r="N187" s="140">
        <v>380000</v>
      </c>
    </row>
    <row r="188" spans="3:14">
      <c r="C188">
        <v>1</v>
      </c>
      <c r="D188" t="s">
        <v>161</v>
      </c>
      <c r="E188" t="s">
        <v>376</v>
      </c>
      <c r="F188" s="140">
        <v>0</v>
      </c>
      <c r="H188" s="140">
        <v>47775</v>
      </c>
      <c r="J188" s="140">
        <v>400000</v>
      </c>
      <c r="L188" s="140">
        <v>668200</v>
      </c>
      <c r="N188" s="140">
        <v>380000</v>
      </c>
    </row>
    <row r="189" spans="3:14">
      <c r="C189">
        <v>1</v>
      </c>
      <c r="D189" t="s">
        <v>161</v>
      </c>
      <c r="E189" t="s">
        <v>377</v>
      </c>
      <c r="F189" s="140">
        <v>0</v>
      </c>
      <c r="H189" s="140">
        <v>11815</v>
      </c>
      <c r="J189" s="140">
        <v>75000</v>
      </c>
      <c r="L189" s="140">
        <v>376400</v>
      </c>
      <c r="N189" s="140">
        <v>380000</v>
      </c>
    </row>
    <row r="190" spans="3:14">
      <c r="C190">
        <v>1</v>
      </c>
      <c r="D190" t="s">
        <v>161</v>
      </c>
      <c r="E190" t="s">
        <v>378</v>
      </c>
      <c r="F190" s="140">
        <v>0</v>
      </c>
      <c r="H190" s="140">
        <v>110250</v>
      </c>
      <c r="J190" s="140">
        <v>450000</v>
      </c>
      <c r="L190" s="140">
        <v>841000</v>
      </c>
      <c r="N190" s="140">
        <v>900000</v>
      </c>
    </row>
    <row r="191" spans="3:14">
      <c r="C191">
        <v>1</v>
      </c>
      <c r="D191" t="s">
        <v>161</v>
      </c>
      <c r="E191" t="s">
        <v>379</v>
      </c>
      <c r="F191" s="140">
        <v>0</v>
      </c>
      <c r="H191" s="140">
        <v>49875</v>
      </c>
      <c r="J191" s="140">
        <v>400000</v>
      </c>
      <c r="L191" s="140">
        <v>541200</v>
      </c>
      <c r="N191" s="140">
        <v>380000</v>
      </c>
    </row>
    <row r="192" spans="3:14">
      <c r="C192">
        <v>1</v>
      </c>
      <c r="D192" t="s">
        <v>161</v>
      </c>
      <c r="E192" t="s">
        <v>380</v>
      </c>
      <c r="F192" s="140">
        <v>100000</v>
      </c>
      <c r="H192" s="140">
        <v>60165</v>
      </c>
      <c r="J192" s="140">
        <v>50000</v>
      </c>
      <c r="L192" s="140">
        <v>209800</v>
      </c>
      <c r="N192" s="140">
        <v>46800</v>
      </c>
    </row>
    <row r="193" spans="3:14">
      <c r="C193">
        <v>1</v>
      </c>
      <c r="D193" t="s">
        <v>161</v>
      </c>
      <c r="E193" t="s">
        <v>381</v>
      </c>
      <c r="F193" s="140">
        <v>0</v>
      </c>
      <c r="H193" s="140">
        <v>49875</v>
      </c>
      <c r="J193" s="140">
        <v>400000</v>
      </c>
      <c r="L193" s="140">
        <v>541200</v>
      </c>
      <c r="N193" s="140">
        <v>380000</v>
      </c>
    </row>
    <row r="194" spans="3:14">
      <c r="C194">
        <v>1</v>
      </c>
      <c r="D194" t="s">
        <v>161</v>
      </c>
      <c r="E194" t="s">
        <v>382</v>
      </c>
      <c r="F194" s="140">
        <v>150000</v>
      </c>
      <c r="H194" s="140">
        <v>85176</v>
      </c>
      <c r="J194" s="140">
        <v>100000</v>
      </c>
      <c r="L194" s="140">
        <v>209800</v>
      </c>
      <c r="N194" s="140">
        <v>96200</v>
      </c>
    </row>
    <row r="195" spans="3:14">
      <c r="C195">
        <v>1</v>
      </c>
      <c r="D195" t="s">
        <v>161</v>
      </c>
      <c r="E195" t="s">
        <v>383</v>
      </c>
      <c r="F195" s="140">
        <v>0</v>
      </c>
      <c r="H195" s="140">
        <v>49875</v>
      </c>
      <c r="J195" s="140">
        <v>400000</v>
      </c>
      <c r="L195" s="140">
        <v>541200</v>
      </c>
      <c r="N195" s="140">
        <v>380000</v>
      </c>
    </row>
    <row r="196" spans="3:14">
      <c r="C196">
        <v>1</v>
      </c>
      <c r="D196" t="s">
        <v>161</v>
      </c>
      <c r="E196" t="s">
        <v>384</v>
      </c>
      <c r="F196" s="140">
        <v>250000</v>
      </c>
      <c r="H196" s="140">
        <v>63945</v>
      </c>
      <c r="J196" s="140">
        <v>75000</v>
      </c>
      <c r="L196" s="140">
        <v>209800</v>
      </c>
      <c r="N196" s="140">
        <v>72500</v>
      </c>
    </row>
    <row r="197" spans="3:14">
      <c r="C197">
        <v>1</v>
      </c>
      <c r="D197" t="s">
        <v>161</v>
      </c>
      <c r="E197" t="s">
        <v>385</v>
      </c>
      <c r="F197" s="140">
        <v>0</v>
      </c>
      <c r="H197" s="140">
        <v>49875</v>
      </c>
      <c r="J197" s="140">
        <v>400000</v>
      </c>
      <c r="L197" s="140">
        <v>541200</v>
      </c>
      <c r="N197" s="140">
        <v>380000</v>
      </c>
    </row>
    <row r="198" spans="3:14">
      <c r="C198">
        <v>1</v>
      </c>
      <c r="D198" t="s">
        <v>161</v>
      </c>
      <c r="E198" t="s">
        <v>386</v>
      </c>
      <c r="F198" s="140">
        <v>400000</v>
      </c>
      <c r="H198" s="140">
        <v>127764</v>
      </c>
      <c r="J198" s="140">
        <v>150000</v>
      </c>
      <c r="L198" s="140">
        <v>650000</v>
      </c>
      <c r="N198" s="140">
        <v>145000</v>
      </c>
    </row>
    <row r="199" spans="3:14">
      <c r="C199">
        <v>1</v>
      </c>
      <c r="D199" t="s">
        <v>161</v>
      </c>
      <c r="E199" t="s">
        <v>387</v>
      </c>
      <c r="F199" s="140">
        <v>0</v>
      </c>
      <c r="H199" s="140">
        <v>50050</v>
      </c>
      <c r="J199" s="140">
        <v>400000</v>
      </c>
      <c r="L199" s="140">
        <v>541200</v>
      </c>
      <c r="N199" s="140">
        <v>380000</v>
      </c>
    </row>
    <row r="200" spans="3:14">
      <c r="C200">
        <v>1</v>
      </c>
      <c r="D200" t="s">
        <v>161</v>
      </c>
      <c r="E200" t="s">
        <v>388</v>
      </c>
      <c r="F200" s="140">
        <v>450000</v>
      </c>
      <c r="H200" s="140">
        <v>542588</v>
      </c>
      <c r="J200" s="140">
        <v>225000</v>
      </c>
      <c r="L200" s="140">
        <v>750000</v>
      </c>
      <c r="N200" s="140">
        <v>450000</v>
      </c>
    </row>
    <row r="201" spans="3:14">
      <c r="C201">
        <v>1</v>
      </c>
      <c r="D201" t="s">
        <v>161</v>
      </c>
      <c r="E201" t="s">
        <v>389</v>
      </c>
      <c r="F201" s="140">
        <v>0</v>
      </c>
      <c r="H201" s="140">
        <v>50050</v>
      </c>
      <c r="J201" s="140">
        <v>900000</v>
      </c>
      <c r="L201" s="140">
        <v>541200</v>
      </c>
      <c r="N201" s="140">
        <v>400000</v>
      </c>
    </row>
    <row r="202" spans="3:14">
      <c r="C202">
        <v>1</v>
      </c>
      <c r="D202" t="s">
        <v>161</v>
      </c>
      <c r="E202" t="s">
        <v>390</v>
      </c>
      <c r="F202" s="140">
        <v>500000</v>
      </c>
      <c r="H202" s="140">
        <v>127764</v>
      </c>
      <c r="J202" s="140">
        <v>150000</v>
      </c>
      <c r="L202" s="140">
        <v>450000</v>
      </c>
      <c r="N202" s="140">
        <v>320000</v>
      </c>
    </row>
    <row r="203" spans="3:14">
      <c r="C203">
        <v>1</v>
      </c>
      <c r="D203" t="s">
        <v>161</v>
      </c>
      <c r="E203" t="s">
        <v>391</v>
      </c>
      <c r="F203" s="140">
        <v>0</v>
      </c>
      <c r="H203" s="140">
        <v>50050</v>
      </c>
      <c r="J203" s="140">
        <v>900000</v>
      </c>
      <c r="L203" s="140">
        <v>541200</v>
      </c>
      <c r="N203" s="140">
        <v>450000</v>
      </c>
    </row>
    <row r="204" spans="3:14">
      <c r="C204">
        <v>1</v>
      </c>
      <c r="D204" t="s">
        <v>161</v>
      </c>
      <c r="E204" t="s">
        <v>392</v>
      </c>
      <c r="F204" s="140">
        <v>550000</v>
      </c>
      <c r="H204" s="140">
        <v>1115100</v>
      </c>
      <c r="J204" s="140">
        <v>450000</v>
      </c>
      <c r="L204" s="140">
        <v>1950000</v>
      </c>
      <c r="N204" s="140">
        <v>650000</v>
      </c>
    </row>
    <row r="205" spans="3:14">
      <c r="C205">
        <v>1</v>
      </c>
      <c r="D205" t="s">
        <v>161</v>
      </c>
      <c r="E205" t="s">
        <v>393</v>
      </c>
      <c r="F205" s="140">
        <v>150000</v>
      </c>
      <c r="H205" s="140">
        <v>186732</v>
      </c>
      <c r="J205" s="140">
        <v>95000</v>
      </c>
      <c r="L205" s="140">
        <v>244000</v>
      </c>
      <c r="N205" s="140">
        <v>120000</v>
      </c>
    </row>
    <row r="206" spans="3:14">
      <c r="C206">
        <v>1</v>
      </c>
      <c r="D206" t="s">
        <v>161</v>
      </c>
      <c r="E206" t="s">
        <v>394</v>
      </c>
      <c r="F206" s="140">
        <v>150000</v>
      </c>
      <c r="H206" s="140">
        <v>365400</v>
      </c>
      <c r="J206" s="140">
        <v>250000</v>
      </c>
      <c r="L206" s="140">
        <v>316000</v>
      </c>
      <c r="N206" s="140">
        <v>300000</v>
      </c>
    </row>
    <row r="207" spans="3:14">
      <c r="C207">
        <v>1</v>
      </c>
      <c r="D207" t="s">
        <v>161</v>
      </c>
      <c r="E207" t="s">
        <v>395</v>
      </c>
      <c r="F207" s="140">
        <v>150000</v>
      </c>
      <c r="H207" s="140">
        <v>884520</v>
      </c>
      <c r="J207" s="140">
        <v>372000</v>
      </c>
      <c r="L207" s="140">
        <v>416000</v>
      </c>
      <c r="N207" s="140">
        <v>750000</v>
      </c>
    </row>
    <row r="208" spans="3:14">
      <c r="C208">
        <v>1</v>
      </c>
      <c r="D208" t="s">
        <v>161</v>
      </c>
      <c r="E208" t="s">
        <v>396</v>
      </c>
      <c r="F208" s="140">
        <v>150000</v>
      </c>
      <c r="H208" s="140">
        <v>982800</v>
      </c>
      <c r="J208" s="140">
        <v>448000</v>
      </c>
      <c r="L208" s="140">
        <v>488000</v>
      </c>
      <c r="N208" s="140">
        <v>1300000</v>
      </c>
    </row>
    <row r="209" spans="2:14">
      <c r="C209">
        <v>1</v>
      </c>
      <c r="D209" t="s">
        <v>161</v>
      </c>
      <c r="E209" t="s">
        <v>397</v>
      </c>
      <c r="F209" s="140">
        <v>150000</v>
      </c>
      <c r="H209" s="140">
        <v>1162800</v>
      </c>
      <c r="J209" s="140">
        <v>552000</v>
      </c>
      <c r="L209" s="140">
        <v>450000</v>
      </c>
      <c r="N209" s="140">
        <v>2500000</v>
      </c>
    </row>
    <row r="210" spans="2:14">
      <c r="C210">
        <v>1</v>
      </c>
      <c r="D210" t="s">
        <v>398</v>
      </c>
      <c r="E210" t="s">
        <v>399</v>
      </c>
      <c r="F210" s="140">
        <v>350000</v>
      </c>
      <c r="H210" s="140">
        <v>700000</v>
      </c>
      <c r="J210" s="140">
        <v>4050000</v>
      </c>
      <c r="L210" s="140">
        <v>2774800</v>
      </c>
      <c r="N210" s="140">
        <v>4000000</v>
      </c>
    </row>
    <row r="211" spans="2:14">
      <c r="C211">
        <v>1</v>
      </c>
      <c r="D211" t="s">
        <v>400</v>
      </c>
      <c r="E211" t="s">
        <v>401</v>
      </c>
      <c r="F211" s="140">
        <v>30000000</v>
      </c>
      <c r="H211" s="140">
        <v>8450000</v>
      </c>
      <c r="J211" s="140">
        <v>45000000</v>
      </c>
      <c r="L211" s="140">
        <v>39672000</v>
      </c>
      <c r="N211" s="140">
        <v>7400000</v>
      </c>
    </row>
    <row r="212" spans="2:14">
      <c r="C212">
        <v>1</v>
      </c>
      <c r="D212" t="s">
        <v>402</v>
      </c>
      <c r="E212" t="s">
        <v>403</v>
      </c>
      <c r="F212" s="140">
        <v>10000000</v>
      </c>
      <c r="H212" s="140">
        <v>8700000</v>
      </c>
      <c r="J212" s="140">
        <v>30000000</v>
      </c>
      <c r="L212" s="140">
        <v>25056000</v>
      </c>
      <c r="N212" s="140">
        <v>9200000</v>
      </c>
    </row>
    <row r="213" spans="2:14">
      <c r="C213">
        <v>1</v>
      </c>
      <c r="D213" t="s">
        <v>404</v>
      </c>
      <c r="E213" t="s">
        <v>405</v>
      </c>
      <c r="F213" s="140">
        <v>10000000</v>
      </c>
      <c r="H213" s="140">
        <v>8900000</v>
      </c>
      <c r="J213" s="140">
        <v>27000000</v>
      </c>
      <c r="L213" s="140">
        <v>30067200</v>
      </c>
      <c r="N213" s="140">
        <v>13500000</v>
      </c>
    </row>
    <row r="214" spans="2:14">
      <c r="C214">
        <v>1</v>
      </c>
      <c r="D214" t="s">
        <v>406</v>
      </c>
      <c r="E214" t="s">
        <v>407</v>
      </c>
      <c r="F214" s="140">
        <v>400000</v>
      </c>
      <c r="H214" s="140">
        <v>150000</v>
      </c>
      <c r="J214" s="140">
        <v>1300000</v>
      </c>
      <c r="L214" s="140">
        <v>1060000</v>
      </c>
      <c r="N214" s="140">
        <v>35000</v>
      </c>
    </row>
    <row r="215" spans="2:14">
      <c r="C215">
        <v>1</v>
      </c>
      <c r="D215" t="s">
        <v>408</v>
      </c>
      <c r="E215" t="s">
        <v>409</v>
      </c>
      <c r="F215" s="140">
        <v>750000</v>
      </c>
      <c r="H215" s="140">
        <v>300000</v>
      </c>
      <c r="J215" s="140">
        <v>2000000</v>
      </c>
      <c r="L215" s="140">
        <v>2440000</v>
      </c>
      <c r="N215" s="140">
        <v>60000</v>
      </c>
    </row>
    <row r="216" spans="2:14">
      <c r="B216" t="s">
        <v>410</v>
      </c>
      <c r="F216" s="140">
        <v>54692965</v>
      </c>
      <c r="H216" s="140">
        <v>34925537</v>
      </c>
      <c r="J216" s="140">
        <v>127212630</v>
      </c>
      <c r="L216" s="140">
        <v>128518021</v>
      </c>
      <c r="N216" s="140">
        <v>54513300</v>
      </c>
    </row>
    <row r="218" spans="2:14">
      <c r="B218" t="s">
        <v>411</v>
      </c>
    </row>
    <row r="219" spans="2:14">
      <c r="B219" t="s">
        <v>62</v>
      </c>
      <c r="C219" t="s">
        <v>63</v>
      </c>
      <c r="D219" t="s">
        <v>64</v>
      </c>
      <c r="E219" t="s">
        <v>65</v>
      </c>
      <c r="F219" s="140" t="s">
        <v>168</v>
      </c>
      <c r="H219" s="140" t="s">
        <v>168</v>
      </c>
      <c r="J219" s="140" t="s">
        <v>168</v>
      </c>
      <c r="L219" s="140" t="s">
        <v>168</v>
      </c>
      <c r="N219" s="140" t="s">
        <v>168</v>
      </c>
    </row>
    <row r="220" spans="2:14">
      <c r="B220" t="s">
        <v>412</v>
      </c>
      <c r="C220">
        <v>1</v>
      </c>
      <c r="D220" t="s">
        <v>413</v>
      </c>
      <c r="E220" t="s">
        <v>414</v>
      </c>
      <c r="F220" s="140">
        <v>1000000</v>
      </c>
      <c r="H220" s="140">
        <v>7000000</v>
      </c>
      <c r="J220" s="140">
        <v>50000000</v>
      </c>
      <c r="L220" s="140">
        <v>25600000</v>
      </c>
      <c r="N220" s="140">
        <v>9000000</v>
      </c>
    </row>
    <row r="221" spans="2:14">
      <c r="B221" t="s">
        <v>415</v>
      </c>
      <c r="F221" s="140">
        <v>1000000</v>
      </c>
      <c r="H221" s="140">
        <v>7000000</v>
      </c>
      <c r="J221" s="140">
        <v>50000000</v>
      </c>
      <c r="L221" s="140">
        <v>25600000</v>
      </c>
      <c r="N221" s="140">
        <v>9000000</v>
      </c>
    </row>
    <row r="223" spans="2:14">
      <c r="B223" t="s">
        <v>416</v>
      </c>
      <c r="F223" s="140">
        <v>55692965</v>
      </c>
      <c r="H223" s="140">
        <v>41925537</v>
      </c>
      <c r="J223" s="140">
        <v>177212630</v>
      </c>
      <c r="L223" s="140">
        <v>154118021</v>
      </c>
      <c r="N223" s="140">
        <v>63513300</v>
      </c>
    </row>
    <row r="226" spans="2:14">
      <c r="B226" t="s">
        <v>417</v>
      </c>
      <c r="F226" s="140">
        <v>306855002.56530416</v>
      </c>
      <c r="H226" s="140">
        <v>155189185</v>
      </c>
      <c r="J226" s="140">
        <v>378585355</v>
      </c>
      <c r="L226" s="140">
        <v>540933939.39999998</v>
      </c>
      <c r="N226" s="140">
        <v>197531800</v>
      </c>
    </row>
    <row r="228" spans="2:14">
      <c r="B228" t="s">
        <v>418</v>
      </c>
      <c r="E228" t="s">
        <v>419</v>
      </c>
    </row>
    <row r="229" spans="2:14">
      <c r="B229" t="s">
        <v>420</v>
      </c>
    </row>
    <row r="230" spans="2:14">
      <c r="B230" t="s">
        <v>421</v>
      </c>
      <c r="E230">
        <v>12581780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
  <sheetViews>
    <sheetView topLeftCell="A10" workbookViewId="0">
      <selection activeCell="D25" sqref="D25"/>
    </sheetView>
  </sheetViews>
  <sheetFormatPr baseColWidth="10" defaultColWidth="9.140625" defaultRowHeight="15"/>
  <cols>
    <col min="1" max="1" width="11.42578125" customWidth="1"/>
    <col min="2" max="2" width="20.140625" customWidth="1"/>
    <col min="3" max="256" width="11.42578125" customWidth="1"/>
  </cols>
  <sheetData>
    <row r="1" spans="1:7">
      <c r="A1" s="456" t="s">
        <v>422</v>
      </c>
      <c r="B1" s="456"/>
      <c r="C1" s="456"/>
      <c r="D1" s="456"/>
      <c r="E1" s="456"/>
      <c r="F1" s="456"/>
      <c r="G1" s="456"/>
    </row>
    <row r="2" spans="1:7" ht="45">
      <c r="A2" s="456" t="s">
        <v>62</v>
      </c>
      <c r="B2" s="456"/>
      <c r="C2" s="184" t="s">
        <v>63</v>
      </c>
      <c r="D2" s="184" t="s">
        <v>64</v>
      </c>
      <c r="E2" s="298" t="s">
        <v>65</v>
      </c>
      <c r="F2" s="185" t="s">
        <v>66</v>
      </c>
      <c r="G2" s="185" t="s">
        <v>67</v>
      </c>
    </row>
    <row r="3" spans="1:7">
      <c r="A3" s="298"/>
      <c r="B3" s="186" t="s">
        <v>423</v>
      </c>
      <c r="C3" s="184"/>
      <c r="D3" s="184"/>
      <c r="E3" s="298"/>
      <c r="F3" s="185"/>
      <c r="G3" s="185"/>
    </row>
    <row r="4" spans="1:7">
      <c r="A4" s="187" t="s">
        <v>424</v>
      </c>
      <c r="B4" s="186" t="s">
        <v>425</v>
      </c>
      <c r="C4" s="187"/>
      <c r="D4" s="187"/>
      <c r="E4" s="187"/>
      <c r="F4" s="187"/>
      <c r="G4" s="187"/>
    </row>
    <row r="5" spans="1:7" ht="360">
      <c r="A5" s="188">
        <v>2.1</v>
      </c>
      <c r="B5" s="189" t="s">
        <v>426</v>
      </c>
      <c r="C5" s="190">
        <v>1</v>
      </c>
      <c r="D5" s="188" t="s">
        <v>427</v>
      </c>
      <c r="E5" s="191" t="s">
        <v>428</v>
      </c>
      <c r="F5" s="192"/>
      <c r="G5" s="192"/>
    </row>
    <row r="6" spans="1:7" ht="360">
      <c r="A6" s="193" t="s">
        <v>429</v>
      </c>
      <c r="B6" s="189" t="s">
        <v>430</v>
      </c>
      <c r="C6" s="190">
        <v>1</v>
      </c>
      <c r="D6" s="188" t="s">
        <v>427</v>
      </c>
      <c r="E6" s="191" t="s">
        <v>431</v>
      </c>
      <c r="F6" s="192"/>
      <c r="G6" s="192"/>
    </row>
    <row r="7" spans="1:7" ht="409.5">
      <c r="A7" s="194" t="s">
        <v>429</v>
      </c>
      <c r="B7" s="189" t="s">
        <v>432</v>
      </c>
      <c r="C7" s="190">
        <v>1</v>
      </c>
      <c r="D7" s="188" t="s">
        <v>433</v>
      </c>
      <c r="E7" s="191" t="s">
        <v>434</v>
      </c>
      <c r="F7" s="192"/>
      <c r="G7" s="192"/>
    </row>
    <row r="8" spans="1:7" ht="101.25">
      <c r="A8" s="188">
        <v>2.2000000000000002</v>
      </c>
      <c r="B8" s="189" t="s">
        <v>435</v>
      </c>
      <c r="C8" s="190">
        <v>1</v>
      </c>
      <c r="D8" s="188" t="s">
        <v>436</v>
      </c>
      <c r="E8" s="191" t="s">
        <v>437</v>
      </c>
      <c r="F8" s="192"/>
      <c r="G8" s="192"/>
    </row>
    <row r="9" spans="1:7" ht="123.75">
      <c r="A9" s="188">
        <v>2.2999999999999998</v>
      </c>
      <c r="B9" s="189" t="s">
        <v>438</v>
      </c>
      <c r="C9" s="195">
        <v>1</v>
      </c>
      <c r="D9" s="188" t="s">
        <v>439</v>
      </c>
      <c r="E9" s="191" t="s">
        <v>440</v>
      </c>
      <c r="F9" s="192"/>
      <c r="G9" s="192"/>
    </row>
    <row r="10" spans="1:7" ht="45.75">
      <c r="A10" s="187"/>
      <c r="B10" s="186" t="s">
        <v>441</v>
      </c>
      <c r="C10" s="187"/>
      <c r="D10" s="187"/>
      <c r="E10" s="187"/>
      <c r="F10" s="187"/>
      <c r="G10" s="187"/>
    </row>
    <row r="11" spans="1:7">
      <c r="A11" s="192">
        <v>1</v>
      </c>
      <c r="B11" s="196" t="s">
        <v>351</v>
      </c>
      <c r="C11" s="195">
        <v>1</v>
      </c>
      <c r="D11" s="197" t="s">
        <v>161</v>
      </c>
      <c r="E11" s="192"/>
      <c r="F11" s="192"/>
      <c r="G11" s="192"/>
    </row>
    <row r="12" spans="1:7">
      <c r="A12" s="192">
        <f t="shared" ref="A12:A50" si="0">+A11+1</f>
        <v>2</v>
      </c>
      <c r="B12" s="196" t="s">
        <v>352</v>
      </c>
      <c r="C12" s="195">
        <v>1</v>
      </c>
      <c r="D12" s="197" t="s">
        <v>161</v>
      </c>
      <c r="E12" s="192"/>
      <c r="F12" s="192"/>
      <c r="G12" s="192"/>
    </row>
    <row r="13" spans="1:7">
      <c r="A13" s="192">
        <f t="shared" si="0"/>
        <v>3</v>
      </c>
      <c r="B13" s="196" t="s">
        <v>353</v>
      </c>
      <c r="C13" s="195">
        <v>1</v>
      </c>
      <c r="D13" s="197" t="s">
        <v>161</v>
      </c>
      <c r="E13" s="192"/>
      <c r="F13" s="192"/>
      <c r="G13" s="192"/>
    </row>
    <row r="14" spans="1:7" ht="22.5">
      <c r="A14" s="192">
        <f t="shared" si="0"/>
        <v>4</v>
      </c>
      <c r="B14" s="196" t="s">
        <v>354</v>
      </c>
      <c r="C14" s="195">
        <v>1</v>
      </c>
      <c r="D14" s="197" t="s">
        <v>161</v>
      </c>
      <c r="E14" s="192"/>
      <c r="F14" s="192"/>
      <c r="G14" s="192"/>
    </row>
    <row r="15" spans="1:7" ht="22.5">
      <c r="A15" s="192">
        <f t="shared" si="0"/>
        <v>5</v>
      </c>
      <c r="B15" s="196" t="s">
        <v>355</v>
      </c>
      <c r="C15" s="195">
        <v>1</v>
      </c>
      <c r="D15" s="197" t="s">
        <v>161</v>
      </c>
      <c r="E15" s="192"/>
      <c r="F15" s="192"/>
      <c r="G15" s="192"/>
    </row>
    <row r="16" spans="1:7" ht="22.5">
      <c r="A16" s="192">
        <f t="shared" si="0"/>
        <v>6</v>
      </c>
      <c r="B16" s="196" t="s">
        <v>356</v>
      </c>
      <c r="C16" s="195">
        <v>1</v>
      </c>
      <c r="D16" s="197" t="s">
        <v>161</v>
      </c>
      <c r="E16" s="192"/>
      <c r="F16" s="192"/>
      <c r="G16" s="192"/>
    </row>
    <row r="17" spans="1:7" ht="22.5">
      <c r="A17" s="192">
        <f t="shared" si="0"/>
        <v>7</v>
      </c>
      <c r="B17" s="196" t="s">
        <v>357</v>
      </c>
      <c r="C17" s="195">
        <v>1</v>
      </c>
      <c r="D17" s="197" t="s">
        <v>161</v>
      </c>
      <c r="E17" s="192"/>
      <c r="F17" s="192"/>
      <c r="G17" s="192"/>
    </row>
    <row r="18" spans="1:7" ht="22.5">
      <c r="A18" s="192">
        <f t="shared" si="0"/>
        <v>8</v>
      </c>
      <c r="B18" s="196" t="s">
        <v>358</v>
      </c>
      <c r="C18" s="195">
        <v>1</v>
      </c>
      <c r="D18" s="197" t="s">
        <v>161</v>
      </c>
      <c r="E18" s="192"/>
      <c r="F18" s="192"/>
      <c r="G18" s="192"/>
    </row>
    <row r="19" spans="1:7" ht="22.5">
      <c r="A19" s="192">
        <f t="shared" si="0"/>
        <v>9</v>
      </c>
      <c r="B19" s="196" t="s">
        <v>359</v>
      </c>
      <c r="C19" s="195">
        <v>1</v>
      </c>
      <c r="D19" s="197" t="s">
        <v>161</v>
      </c>
      <c r="E19" s="192"/>
      <c r="F19" s="192"/>
      <c r="G19" s="192"/>
    </row>
    <row r="20" spans="1:7" ht="22.5">
      <c r="A20" s="192">
        <f t="shared" si="0"/>
        <v>10</v>
      </c>
      <c r="B20" s="196" t="s">
        <v>360</v>
      </c>
      <c r="C20" s="195">
        <v>1</v>
      </c>
      <c r="D20" s="197" t="s">
        <v>161</v>
      </c>
      <c r="E20" s="192"/>
      <c r="F20" s="192"/>
      <c r="G20" s="192"/>
    </row>
    <row r="21" spans="1:7" ht="22.5">
      <c r="A21" s="192">
        <f t="shared" si="0"/>
        <v>11</v>
      </c>
      <c r="B21" s="196" t="s">
        <v>361</v>
      </c>
      <c r="C21" s="195">
        <v>1</v>
      </c>
      <c r="D21" s="197" t="s">
        <v>161</v>
      </c>
      <c r="E21" s="192"/>
      <c r="F21" s="192"/>
      <c r="G21" s="192"/>
    </row>
    <row r="22" spans="1:7" ht="22.5">
      <c r="A22" s="192">
        <f t="shared" si="0"/>
        <v>12</v>
      </c>
      <c r="B22" s="196" t="s">
        <v>362</v>
      </c>
      <c r="C22" s="195">
        <v>1</v>
      </c>
      <c r="D22" s="197" t="s">
        <v>161</v>
      </c>
      <c r="E22" s="192"/>
      <c r="F22" s="192"/>
      <c r="G22" s="192"/>
    </row>
    <row r="23" spans="1:7" ht="22.5">
      <c r="A23" s="192">
        <f t="shared" si="0"/>
        <v>13</v>
      </c>
      <c r="B23" s="196" t="s">
        <v>363</v>
      </c>
      <c r="C23" s="195">
        <v>1</v>
      </c>
      <c r="D23" s="197" t="s">
        <v>161</v>
      </c>
      <c r="E23" s="192"/>
      <c r="F23" s="192"/>
      <c r="G23" s="192"/>
    </row>
    <row r="24" spans="1:7" ht="22.5">
      <c r="A24" s="192">
        <f t="shared" si="0"/>
        <v>14</v>
      </c>
      <c r="B24" s="196" t="s">
        <v>364</v>
      </c>
      <c r="C24" s="195">
        <v>1</v>
      </c>
      <c r="D24" s="197" t="s">
        <v>161</v>
      </c>
      <c r="E24" s="192"/>
      <c r="F24" s="192"/>
      <c r="G24" s="192"/>
    </row>
    <row r="25" spans="1:7">
      <c r="A25" s="192">
        <f t="shared" si="0"/>
        <v>15</v>
      </c>
      <c r="B25" s="196" t="s">
        <v>368</v>
      </c>
      <c r="C25" s="195">
        <v>1</v>
      </c>
      <c r="D25" s="197" t="s">
        <v>161</v>
      </c>
      <c r="E25" s="192"/>
      <c r="F25" s="192"/>
      <c r="G25" s="192"/>
    </row>
    <row r="26" spans="1:7" ht="22.5">
      <c r="A26" s="192">
        <f t="shared" si="0"/>
        <v>16</v>
      </c>
      <c r="B26" s="196" t="s">
        <v>442</v>
      </c>
      <c r="C26" s="195">
        <v>1</v>
      </c>
      <c r="D26" s="197" t="s">
        <v>161</v>
      </c>
      <c r="E26" s="192"/>
      <c r="F26" s="192"/>
      <c r="G26" s="192"/>
    </row>
    <row r="27" spans="1:7" ht="33.75">
      <c r="A27" s="192">
        <f t="shared" si="0"/>
        <v>17</v>
      </c>
      <c r="B27" s="196" t="s">
        <v>443</v>
      </c>
      <c r="C27" s="195">
        <v>1</v>
      </c>
      <c r="D27" s="197" t="s">
        <v>161</v>
      </c>
      <c r="E27" s="192"/>
      <c r="F27" s="192"/>
      <c r="G27" s="192"/>
    </row>
    <row r="28" spans="1:7" ht="33.75">
      <c r="A28" s="192">
        <f t="shared" si="0"/>
        <v>18</v>
      </c>
      <c r="B28" s="198" t="s">
        <v>443</v>
      </c>
      <c r="C28" s="195">
        <v>1</v>
      </c>
      <c r="D28" s="197" t="s">
        <v>161</v>
      </c>
      <c r="E28" s="192"/>
      <c r="F28" s="192"/>
      <c r="G28" s="192"/>
    </row>
    <row r="29" spans="1:7" ht="33.75">
      <c r="A29" s="192">
        <f t="shared" si="0"/>
        <v>19</v>
      </c>
      <c r="B29" s="198" t="s">
        <v>444</v>
      </c>
      <c r="C29" s="195">
        <v>1</v>
      </c>
      <c r="D29" s="197" t="s">
        <v>161</v>
      </c>
      <c r="E29" s="192"/>
      <c r="F29" s="192"/>
      <c r="G29" s="192"/>
    </row>
    <row r="30" spans="1:7" ht="22.5">
      <c r="A30" s="192">
        <f t="shared" si="0"/>
        <v>20</v>
      </c>
      <c r="B30" s="198" t="s">
        <v>445</v>
      </c>
      <c r="C30" s="195">
        <v>1</v>
      </c>
      <c r="D30" s="197" t="s">
        <v>161</v>
      </c>
      <c r="E30" s="192"/>
      <c r="F30" s="192"/>
      <c r="G30" s="192"/>
    </row>
    <row r="31" spans="1:7" ht="22.5">
      <c r="A31" s="192">
        <f t="shared" si="0"/>
        <v>21</v>
      </c>
      <c r="B31" s="198" t="s">
        <v>446</v>
      </c>
      <c r="C31" s="195">
        <v>1</v>
      </c>
      <c r="D31" s="197" t="s">
        <v>161</v>
      </c>
      <c r="E31" s="192"/>
      <c r="F31" s="192"/>
      <c r="G31" s="192"/>
    </row>
    <row r="32" spans="1:7" ht="22.5">
      <c r="A32" s="192">
        <f t="shared" si="0"/>
        <v>22</v>
      </c>
      <c r="B32" s="196" t="s">
        <v>379</v>
      </c>
      <c r="C32" s="195">
        <v>1</v>
      </c>
      <c r="D32" s="197" t="s">
        <v>161</v>
      </c>
      <c r="E32" s="192"/>
      <c r="F32" s="192"/>
      <c r="G32" s="192"/>
    </row>
    <row r="33" spans="1:7" ht="22.5">
      <c r="A33" s="192">
        <f t="shared" si="0"/>
        <v>23</v>
      </c>
      <c r="B33" s="196" t="s">
        <v>380</v>
      </c>
      <c r="C33" s="195">
        <v>1</v>
      </c>
      <c r="D33" s="197" t="s">
        <v>161</v>
      </c>
      <c r="E33" s="192"/>
      <c r="F33" s="192"/>
      <c r="G33" s="192"/>
    </row>
    <row r="34" spans="1:7" ht="22.5">
      <c r="A34" s="192">
        <f t="shared" si="0"/>
        <v>24</v>
      </c>
      <c r="B34" s="196" t="s">
        <v>381</v>
      </c>
      <c r="C34" s="195">
        <v>1</v>
      </c>
      <c r="D34" s="197" t="s">
        <v>161</v>
      </c>
      <c r="E34" s="192"/>
      <c r="F34" s="192"/>
      <c r="G34" s="192"/>
    </row>
    <row r="35" spans="1:7" ht="22.5">
      <c r="A35" s="192">
        <f t="shared" si="0"/>
        <v>25</v>
      </c>
      <c r="B35" s="196" t="s">
        <v>382</v>
      </c>
      <c r="C35" s="195">
        <v>1</v>
      </c>
      <c r="D35" s="197" t="s">
        <v>161</v>
      </c>
      <c r="E35" s="192"/>
      <c r="F35" s="192"/>
      <c r="G35" s="192"/>
    </row>
    <row r="36" spans="1:7" ht="22.5">
      <c r="A36" s="192">
        <f t="shared" si="0"/>
        <v>26</v>
      </c>
      <c r="B36" s="196" t="s">
        <v>383</v>
      </c>
      <c r="C36" s="195">
        <v>1</v>
      </c>
      <c r="D36" s="197" t="s">
        <v>161</v>
      </c>
      <c r="E36" s="192"/>
      <c r="F36" s="192"/>
      <c r="G36" s="192"/>
    </row>
    <row r="37" spans="1:7" ht="22.5">
      <c r="A37" s="192">
        <f t="shared" si="0"/>
        <v>27</v>
      </c>
      <c r="B37" s="196" t="s">
        <v>384</v>
      </c>
      <c r="C37" s="195">
        <v>1</v>
      </c>
      <c r="D37" s="197" t="s">
        <v>161</v>
      </c>
      <c r="E37" s="192"/>
      <c r="F37" s="192"/>
      <c r="G37" s="192"/>
    </row>
    <row r="38" spans="1:7" ht="22.5">
      <c r="A38" s="192">
        <f t="shared" si="0"/>
        <v>28</v>
      </c>
      <c r="B38" s="196" t="s">
        <v>385</v>
      </c>
      <c r="C38" s="195">
        <v>1</v>
      </c>
      <c r="D38" s="197" t="s">
        <v>161</v>
      </c>
      <c r="E38" s="192"/>
      <c r="F38" s="192"/>
      <c r="G38" s="192"/>
    </row>
    <row r="39" spans="1:7" ht="22.5">
      <c r="A39" s="192">
        <f t="shared" si="0"/>
        <v>29</v>
      </c>
      <c r="B39" s="196" t="s">
        <v>386</v>
      </c>
      <c r="C39" s="195">
        <v>1</v>
      </c>
      <c r="D39" s="197" t="s">
        <v>161</v>
      </c>
      <c r="E39" s="192"/>
      <c r="F39" s="192"/>
      <c r="G39" s="192"/>
    </row>
    <row r="40" spans="1:7" ht="22.5">
      <c r="A40" s="192">
        <f t="shared" si="0"/>
        <v>30</v>
      </c>
      <c r="B40" s="196" t="s">
        <v>387</v>
      </c>
      <c r="C40" s="195">
        <v>1</v>
      </c>
      <c r="D40" s="197" t="s">
        <v>161</v>
      </c>
      <c r="E40" s="192"/>
      <c r="F40" s="192"/>
      <c r="G40" s="192"/>
    </row>
    <row r="41" spans="1:7" ht="22.5">
      <c r="A41" s="192">
        <f t="shared" si="0"/>
        <v>31</v>
      </c>
      <c r="B41" s="196" t="s">
        <v>388</v>
      </c>
      <c r="C41" s="195">
        <v>1</v>
      </c>
      <c r="D41" s="197" t="s">
        <v>161</v>
      </c>
      <c r="E41" s="192"/>
      <c r="F41" s="192"/>
      <c r="G41" s="192"/>
    </row>
    <row r="42" spans="1:7" ht="22.5">
      <c r="A42" s="192">
        <f t="shared" si="0"/>
        <v>32</v>
      </c>
      <c r="B42" s="196" t="s">
        <v>389</v>
      </c>
      <c r="C42" s="195">
        <v>1</v>
      </c>
      <c r="D42" s="197" t="s">
        <v>161</v>
      </c>
      <c r="E42" s="192"/>
      <c r="F42" s="192"/>
      <c r="G42" s="192"/>
    </row>
    <row r="43" spans="1:7" ht="22.5">
      <c r="A43" s="192">
        <f t="shared" si="0"/>
        <v>33</v>
      </c>
      <c r="B43" s="196" t="s">
        <v>390</v>
      </c>
      <c r="C43" s="195">
        <v>1</v>
      </c>
      <c r="D43" s="197" t="s">
        <v>161</v>
      </c>
      <c r="E43" s="192"/>
      <c r="F43" s="192"/>
      <c r="G43" s="192"/>
    </row>
    <row r="44" spans="1:7" ht="22.5">
      <c r="A44" s="192">
        <f t="shared" si="0"/>
        <v>34</v>
      </c>
      <c r="B44" s="196" t="s">
        <v>391</v>
      </c>
      <c r="C44" s="195">
        <v>1</v>
      </c>
      <c r="D44" s="197" t="s">
        <v>161</v>
      </c>
      <c r="E44" s="192"/>
      <c r="F44" s="192"/>
      <c r="G44" s="192"/>
    </row>
    <row r="45" spans="1:7" ht="22.5">
      <c r="A45" s="192">
        <f t="shared" si="0"/>
        <v>35</v>
      </c>
      <c r="B45" s="196" t="s">
        <v>392</v>
      </c>
      <c r="C45" s="195">
        <v>1</v>
      </c>
      <c r="D45" s="197" t="s">
        <v>161</v>
      </c>
      <c r="E45" s="192"/>
      <c r="F45" s="192"/>
      <c r="G45" s="192"/>
    </row>
    <row r="46" spans="1:7" ht="33.75">
      <c r="A46" s="192">
        <f t="shared" si="0"/>
        <v>36</v>
      </c>
      <c r="B46" s="196" t="s">
        <v>393</v>
      </c>
      <c r="C46" s="195">
        <v>1</v>
      </c>
      <c r="D46" s="197" t="s">
        <v>161</v>
      </c>
      <c r="E46" s="192"/>
      <c r="F46" s="192"/>
      <c r="G46" s="192"/>
    </row>
    <row r="47" spans="1:7" ht="33.75">
      <c r="A47" s="192">
        <f t="shared" si="0"/>
        <v>37</v>
      </c>
      <c r="B47" s="196" t="s">
        <v>394</v>
      </c>
      <c r="C47" s="195">
        <v>1</v>
      </c>
      <c r="D47" s="197" t="s">
        <v>161</v>
      </c>
      <c r="E47" s="192"/>
      <c r="F47" s="192"/>
      <c r="G47" s="192"/>
    </row>
    <row r="48" spans="1:7" ht="22.5">
      <c r="A48" s="192">
        <f t="shared" si="0"/>
        <v>38</v>
      </c>
      <c r="B48" s="196" t="s">
        <v>395</v>
      </c>
      <c r="C48" s="195">
        <v>1</v>
      </c>
      <c r="D48" s="197" t="s">
        <v>161</v>
      </c>
      <c r="E48" s="192"/>
      <c r="F48" s="192"/>
      <c r="G48" s="192"/>
    </row>
    <row r="49" spans="1:7" ht="22.5">
      <c r="A49" s="192">
        <f t="shared" si="0"/>
        <v>39</v>
      </c>
      <c r="B49" s="196" t="s">
        <v>396</v>
      </c>
      <c r="C49" s="195">
        <v>1</v>
      </c>
      <c r="D49" s="197" t="s">
        <v>161</v>
      </c>
      <c r="E49" s="192"/>
      <c r="F49" s="192"/>
      <c r="G49" s="192"/>
    </row>
    <row r="50" spans="1:7" ht="22.5">
      <c r="A50" s="192">
        <f t="shared" si="0"/>
        <v>40</v>
      </c>
      <c r="B50" s="196" t="s">
        <v>397</v>
      </c>
      <c r="C50" s="195">
        <v>1</v>
      </c>
      <c r="D50" s="199" t="s">
        <v>161</v>
      </c>
      <c r="E50" s="192"/>
      <c r="F50" s="192"/>
      <c r="G50" s="192"/>
    </row>
    <row r="51" spans="1:7">
      <c r="A51" s="187"/>
      <c r="B51" s="186" t="s">
        <v>447</v>
      </c>
      <c r="C51" s="187"/>
      <c r="D51" s="187"/>
      <c r="E51" s="187"/>
      <c r="F51" s="187"/>
      <c r="G51" s="187"/>
    </row>
    <row r="52" spans="1:7" ht="34.5">
      <c r="A52" s="200">
        <v>4</v>
      </c>
      <c r="B52" s="201" t="s">
        <v>448</v>
      </c>
      <c r="C52" s="195">
        <v>3</v>
      </c>
      <c r="D52" s="199" t="s">
        <v>449</v>
      </c>
      <c r="E52" s="200" t="s">
        <v>450</v>
      </c>
      <c r="F52" s="192"/>
      <c r="G52" s="192"/>
    </row>
    <row r="53" spans="1:7">
      <c r="A53" s="187"/>
      <c r="B53" s="202" t="s">
        <v>451</v>
      </c>
      <c r="C53" s="187"/>
      <c r="D53" s="187"/>
      <c r="E53" s="187"/>
      <c r="F53" s="187"/>
      <c r="G53" s="187"/>
    </row>
    <row r="54" spans="1:7">
      <c r="A54" s="192" t="s">
        <v>452</v>
      </c>
      <c r="B54" s="196" t="s">
        <v>453</v>
      </c>
      <c r="C54" s="195">
        <v>1</v>
      </c>
      <c r="D54" s="197" t="s">
        <v>454</v>
      </c>
      <c r="E54" s="192" t="s">
        <v>455</v>
      </c>
      <c r="F54" s="192"/>
      <c r="G54" s="192"/>
    </row>
    <row r="55" spans="1:7" ht="327">
      <c r="A55" s="192" t="s">
        <v>456</v>
      </c>
      <c r="B55" s="196" t="s">
        <v>457</v>
      </c>
      <c r="C55" s="190">
        <v>1</v>
      </c>
      <c r="D55" s="197" t="s">
        <v>449</v>
      </c>
      <c r="E55" s="203" t="s">
        <v>458</v>
      </c>
      <c r="F55" s="192"/>
      <c r="G55" s="192"/>
    </row>
    <row r="56" spans="1:7" ht="57">
      <c r="A56" s="192" t="s">
        <v>459</v>
      </c>
      <c r="B56" s="196" t="s">
        <v>460</v>
      </c>
      <c r="C56" s="195">
        <v>1</v>
      </c>
      <c r="D56" s="197" t="s">
        <v>461</v>
      </c>
      <c r="E56" s="204" t="s">
        <v>462</v>
      </c>
      <c r="F56" s="192"/>
      <c r="G56" s="192"/>
    </row>
    <row r="57" spans="1:7" ht="45">
      <c r="A57" s="192" t="s">
        <v>463</v>
      </c>
      <c r="B57" s="196" t="s">
        <v>464</v>
      </c>
      <c r="C57" s="195">
        <v>1</v>
      </c>
      <c r="D57" s="197" t="s">
        <v>465</v>
      </c>
      <c r="E57" s="192" t="s">
        <v>455</v>
      </c>
      <c r="F57" s="192"/>
      <c r="G57" s="192"/>
    </row>
    <row r="58" spans="1:7" ht="90.75">
      <c r="A58" s="192" t="s">
        <v>466</v>
      </c>
      <c r="B58" s="196" t="s">
        <v>467</v>
      </c>
      <c r="C58" s="195">
        <v>1</v>
      </c>
      <c r="D58" s="197" t="s">
        <v>468</v>
      </c>
      <c r="E58" s="203" t="s">
        <v>469</v>
      </c>
      <c r="F58" s="192"/>
      <c r="G58" s="192"/>
    </row>
    <row r="59" spans="1:7" ht="68.25">
      <c r="A59" s="187"/>
      <c r="B59" s="202" t="s">
        <v>470</v>
      </c>
      <c r="C59" s="187"/>
      <c r="D59" s="187"/>
      <c r="E59" s="187"/>
      <c r="F59" s="187"/>
      <c r="G59" s="187"/>
    </row>
    <row r="60" spans="1:7">
      <c r="A60" s="192"/>
      <c r="B60" s="196" t="s">
        <v>471</v>
      </c>
      <c r="C60" s="195"/>
      <c r="D60" s="197"/>
      <c r="E60" s="203"/>
      <c r="F60" s="192"/>
      <c r="G60" s="192"/>
    </row>
    <row r="61" spans="1:7">
      <c r="A61" s="187"/>
      <c r="B61" s="202" t="s">
        <v>472</v>
      </c>
      <c r="C61" s="187"/>
      <c r="D61" s="187"/>
      <c r="E61" s="187"/>
      <c r="F61" s="187"/>
      <c r="G61" s="187"/>
    </row>
    <row r="62" spans="1:7" ht="180.75">
      <c r="A62" s="188">
        <v>7.1</v>
      </c>
      <c r="B62" s="189" t="s">
        <v>473</v>
      </c>
      <c r="C62" s="190">
        <v>1</v>
      </c>
      <c r="D62" s="205" t="s">
        <v>161</v>
      </c>
      <c r="E62" s="204" t="s">
        <v>474</v>
      </c>
      <c r="F62" s="192"/>
      <c r="G62" s="192"/>
    </row>
    <row r="63" spans="1:7">
      <c r="A63" s="206"/>
      <c r="B63" s="207" t="s">
        <v>475</v>
      </c>
      <c r="C63" s="206"/>
      <c r="D63" s="206"/>
      <c r="E63" s="206"/>
      <c r="F63" s="206"/>
      <c r="G63" s="206"/>
    </row>
    <row r="64" spans="1:7" ht="409.5">
      <c r="A64" s="188">
        <v>1</v>
      </c>
      <c r="B64" s="196" t="s">
        <v>476</v>
      </c>
      <c r="C64" s="195"/>
      <c r="D64" s="208" t="s">
        <v>465</v>
      </c>
      <c r="E64" s="191" t="s">
        <v>477</v>
      </c>
      <c r="F64" s="192"/>
      <c r="G64" s="192"/>
    </row>
    <row r="65" spans="1:7" ht="45">
      <c r="A65" s="206"/>
      <c r="B65" s="207" t="s">
        <v>478</v>
      </c>
      <c r="C65" s="206"/>
      <c r="D65" s="206"/>
      <c r="E65" s="206"/>
      <c r="F65" s="206"/>
      <c r="G65" s="206"/>
    </row>
    <row r="66" spans="1:7" ht="57">
      <c r="A66" s="192">
        <v>9</v>
      </c>
      <c r="B66" s="196" t="s">
        <v>479</v>
      </c>
      <c r="C66" s="195">
        <v>1</v>
      </c>
      <c r="D66" s="192" t="s">
        <v>161</v>
      </c>
      <c r="E66" s="204" t="s">
        <v>480</v>
      </c>
      <c r="F66" s="192"/>
      <c r="G66" s="192"/>
    </row>
    <row r="67" spans="1:7" ht="34.5">
      <c r="A67" s="192">
        <v>9.1</v>
      </c>
      <c r="B67" s="196" t="s">
        <v>481</v>
      </c>
      <c r="C67" s="195">
        <v>1</v>
      </c>
      <c r="D67" s="192" t="s">
        <v>161</v>
      </c>
      <c r="E67" s="204" t="s">
        <v>482</v>
      </c>
      <c r="F67" s="192"/>
      <c r="G67" s="192"/>
    </row>
  </sheetData>
  <mergeCells count="2">
    <mergeCell ref="A1:G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F4062"/>
  <sheetViews>
    <sheetView tabSelected="1" topLeftCell="D169" zoomScaleNormal="100" workbookViewId="0">
      <selection activeCell="I128" sqref="I128"/>
    </sheetView>
  </sheetViews>
  <sheetFormatPr baseColWidth="10" defaultColWidth="0" defaultRowHeight="15"/>
  <cols>
    <col min="1" max="3" width="0" style="264" hidden="1" customWidth="1"/>
    <col min="4" max="4" width="15" style="146" customWidth="1"/>
    <col min="5" max="5" width="15" style="274" customWidth="1"/>
    <col min="6" max="6" width="77.85546875" style="148" customWidth="1"/>
    <col min="7" max="7" width="19" style="148" customWidth="1"/>
    <col min="8" max="8" width="16.28515625" style="148" customWidth="1"/>
    <col min="9" max="9" width="14.7109375" style="264" customWidth="1"/>
    <col min="10" max="240" width="11.42578125" style="264" hidden="1" customWidth="1"/>
    <col min="241" max="16384" width="0" style="264" hidden="1"/>
  </cols>
  <sheetData>
    <row r="1" spans="1:240" s="464" customFormat="1">
      <c r="A1" s="461" t="s">
        <v>716</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2"/>
      <c r="BM1" s="462"/>
      <c r="BN1" s="462"/>
      <c r="BO1" s="462"/>
      <c r="BP1" s="462"/>
      <c r="BQ1" s="462"/>
      <c r="BR1" s="462"/>
      <c r="BS1" s="462"/>
      <c r="BT1" s="462"/>
      <c r="BU1" s="462"/>
      <c r="BV1" s="462"/>
      <c r="BW1" s="462"/>
      <c r="BX1" s="462"/>
      <c r="BY1" s="462"/>
      <c r="BZ1" s="462"/>
      <c r="CA1" s="462"/>
      <c r="CB1" s="462"/>
      <c r="CC1" s="462"/>
      <c r="CD1" s="462"/>
      <c r="CE1" s="462"/>
      <c r="CF1" s="462"/>
      <c r="CG1" s="462"/>
      <c r="CH1" s="462"/>
      <c r="CI1" s="462"/>
      <c r="CJ1" s="462"/>
      <c r="CK1" s="462"/>
      <c r="CL1" s="462"/>
      <c r="CM1" s="462"/>
      <c r="CN1" s="462"/>
      <c r="CO1" s="462"/>
      <c r="CP1" s="462"/>
      <c r="CQ1" s="462"/>
      <c r="CR1" s="462"/>
      <c r="CS1" s="462"/>
      <c r="CT1" s="462"/>
      <c r="CU1" s="462"/>
      <c r="CV1" s="462"/>
      <c r="CW1" s="462"/>
      <c r="CX1" s="462"/>
      <c r="CY1" s="462"/>
      <c r="CZ1" s="462"/>
      <c r="DA1" s="462"/>
      <c r="DB1" s="462"/>
      <c r="DC1" s="462"/>
      <c r="DD1" s="462"/>
      <c r="DE1" s="462"/>
      <c r="DF1" s="462"/>
      <c r="DG1" s="462"/>
      <c r="DH1" s="462"/>
      <c r="DI1" s="462"/>
      <c r="DJ1" s="462"/>
      <c r="DK1" s="462"/>
      <c r="DL1" s="462"/>
      <c r="DM1" s="462"/>
      <c r="DN1" s="462"/>
      <c r="DO1" s="462"/>
      <c r="DP1" s="462"/>
      <c r="DQ1" s="462"/>
      <c r="DR1" s="462"/>
      <c r="DS1" s="462"/>
      <c r="DT1" s="462"/>
      <c r="DU1" s="462"/>
      <c r="DV1" s="462"/>
      <c r="DW1" s="462"/>
      <c r="DX1" s="462"/>
      <c r="DY1" s="462"/>
      <c r="DZ1" s="462"/>
      <c r="EA1" s="462"/>
      <c r="EB1" s="462"/>
      <c r="EC1" s="462"/>
      <c r="ED1" s="462"/>
      <c r="EE1" s="462"/>
      <c r="EF1" s="462"/>
      <c r="EG1" s="462"/>
      <c r="EH1" s="462"/>
      <c r="EI1" s="462"/>
      <c r="EJ1" s="462"/>
      <c r="EK1" s="462"/>
      <c r="EL1" s="462"/>
      <c r="EM1" s="462"/>
      <c r="EN1" s="462"/>
      <c r="EO1" s="462"/>
      <c r="EP1" s="462"/>
      <c r="EQ1" s="462"/>
      <c r="ER1" s="462"/>
      <c r="ES1" s="462"/>
      <c r="ET1" s="462"/>
      <c r="EU1" s="462"/>
      <c r="EV1" s="462"/>
      <c r="EW1" s="462"/>
      <c r="EX1" s="462"/>
      <c r="EY1" s="462"/>
      <c r="EZ1" s="462"/>
      <c r="FA1" s="462"/>
      <c r="FB1" s="462"/>
      <c r="FC1" s="462"/>
      <c r="FD1" s="462"/>
      <c r="FE1" s="462"/>
      <c r="FF1" s="462"/>
      <c r="FG1" s="462"/>
      <c r="FH1" s="462"/>
      <c r="FI1" s="462"/>
      <c r="FJ1" s="462"/>
      <c r="FK1" s="462"/>
      <c r="FL1" s="462"/>
      <c r="FM1" s="462"/>
      <c r="FN1" s="462"/>
      <c r="FO1" s="462"/>
      <c r="FP1" s="462"/>
      <c r="FQ1" s="462"/>
      <c r="FR1" s="462"/>
      <c r="FS1" s="462"/>
      <c r="FT1" s="462"/>
      <c r="FU1" s="462"/>
      <c r="FV1" s="462"/>
      <c r="FW1" s="462"/>
      <c r="FX1" s="462"/>
      <c r="FY1" s="462"/>
      <c r="FZ1" s="462"/>
      <c r="GA1" s="462"/>
      <c r="GB1" s="462"/>
      <c r="GC1" s="462"/>
      <c r="GD1" s="462"/>
      <c r="GE1" s="462"/>
      <c r="GF1" s="462"/>
      <c r="GG1" s="462"/>
      <c r="GH1" s="462"/>
      <c r="GI1" s="462"/>
      <c r="GJ1" s="462"/>
      <c r="GK1" s="462"/>
      <c r="GL1" s="462"/>
      <c r="GM1" s="462"/>
      <c r="GN1" s="462"/>
      <c r="GO1" s="462"/>
      <c r="GP1" s="462"/>
      <c r="GQ1" s="462"/>
      <c r="GR1" s="462"/>
      <c r="GS1" s="462"/>
      <c r="GT1" s="462"/>
      <c r="GU1" s="462"/>
      <c r="GV1" s="462"/>
      <c r="GW1" s="462"/>
      <c r="GX1" s="462"/>
      <c r="GY1" s="462"/>
      <c r="GZ1" s="462"/>
      <c r="HA1" s="462"/>
      <c r="HB1" s="462"/>
      <c r="HC1" s="462"/>
      <c r="HD1" s="462"/>
      <c r="HE1" s="462"/>
      <c r="HF1" s="462"/>
      <c r="HG1" s="462"/>
      <c r="HH1" s="462"/>
      <c r="HI1" s="462"/>
      <c r="HJ1" s="462"/>
      <c r="HK1" s="462"/>
      <c r="HL1" s="462"/>
      <c r="HM1" s="462"/>
      <c r="HN1" s="462"/>
      <c r="HO1" s="462"/>
      <c r="HP1" s="462"/>
      <c r="HQ1" s="462"/>
      <c r="HR1" s="462"/>
      <c r="HS1" s="462"/>
      <c r="HT1" s="462"/>
      <c r="HU1" s="462"/>
      <c r="HV1" s="462"/>
      <c r="HW1" s="462"/>
      <c r="HX1" s="462"/>
      <c r="HY1" s="462"/>
      <c r="HZ1" s="462"/>
      <c r="IA1" s="462"/>
      <c r="IB1" s="462"/>
      <c r="IC1" s="462"/>
      <c r="ID1" s="462"/>
      <c r="IE1" s="462"/>
      <c r="IF1" s="463"/>
    </row>
    <row r="2" spans="1:240">
      <c r="D2" s="465" t="s">
        <v>701</v>
      </c>
      <c r="E2" s="466"/>
      <c r="F2" s="466"/>
      <c r="G2" s="466"/>
      <c r="H2" s="466"/>
      <c r="I2" s="467"/>
    </row>
    <row r="3" spans="1:240">
      <c r="D3" s="468" t="s">
        <v>702</v>
      </c>
      <c r="E3" s="469"/>
      <c r="F3" s="469"/>
      <c r="G3" s="469"/>
      <c r="H3" s="469"/>
      <c r="I3" s="470"/>
    </row>
    <row r="4" spans="1:240">
      <c r="D4" s="471" t="s">
        <v>703</v>
      </c>
      <c r="E4" s="472"/>
      <c r="F4" s="472"/>
      <c r="G4" s="472"/>
      <c r="H4" s="472"/>
      <c r="I4" s="473"/>
    </row>
    <row r="5" spans="1:240">
      <c r="D5" s="474" t="s">
        <v>704</v>
      </c>
      <c r="E5" s="475"/>
      <c r="F5" s="475"/>
      <c r="G5" s="475"/>
      <c r="H5" s="475"/>
      <c r="I5" s="476"/>
    </row>
    <row r="6" spans="1:240">
      <c r="D6" s="477" t="s">
        <v>705</v>
      </c>
      <c r="E6" s="464"/>
      <c r="F6" s="464"/>
      <c r="G6" s="464"/>
      <c r="H6" s="464"/>
      <c r="I6" s="478"/>
    </row>
    <row r="7" spans="1:240">
      <c r="D7" s="479"/>
      <c r="E7" s="464"/>
      <c r="F7" s="464"/>
      <c r="G7" s="464"/>
      <c r="H7" s="464"/>
      <c r="I7" s="478"/>
    </row>
    <row r="8" spans="1:240">
      <c r="D8" s="479"/>
      <c r="E8" s="480"/>
      <c r="F8" s="480"/>
      <c r="G8" s="480"/>
      <c r="H8" s="480"/>
      <c r="I8" s="478"/>
    </row>
    <row r="9" spans="1:240">
      <c r="C9" s="306"/>
      <c r="D9" s="481"/>
      <c r="E9" s="481"/>
      <c r="F9" s="481"/>
      <c r="G9" s="481"/>
      <c r="H9" s="481"/>
      <c r="I9" s="481"/>
      <c r="J9" s="275"/>
    </row>
    <row r="10" spans="1:240" s="304" customFormat="1">
      <c r="D10" s="459" t="s">
        <v>706</v>
      </c>
      <c r="E10" s="460"/>
      <c r="F10" s="460"/>
      <c r="G10" s="460"/>
      <c r="H10" s="460"/>
      <c r="I10" s="460"/>
    </row>
    <row r="11" spans="1:240" s="263" customFormat="1" ht="45">
      <c r="D11" s="307" t="s">
        <v>707</v>
      </c>
      <c r="E11" s="307" t="s">
        <v>709</v>
      </c>
      <c r="F11" s="308" t="s">
        <v>65</v>
      </c>
      <c r="G11" s="309" t="s">
        <v>708</v>
      </c>
      <c r="H11" s="309" t="s">
        <v>711</v>
      </c>
      <c r="I11" s="310" t="s">
        <v>713</v>
      </c>
    </row>
    <row r="12" spans="1:240" s="257" customFormat="1">
      <c r="A12" s="303"/>
      <c r="B12" s="303"/>
      <c r="C12" s="303"/>
      <c r="D12" s="491" t="s">
        <v>483</v>
      </c>
      <c r="E12" s="491"/>
      <c r="F12" s="491"/>
      <c r="G12" s="491"/>
      <c r="H12" s="491"/>
      <c r="I12" s="492"/>
    </row>
    <row r="13" spans="1:240">
      <c r="D13" s="272">
        <v>1</v>
      </c>
      <c r="E13" s="272">
        <v>1</v>
      </c>
      <c r="F13" s="273" t="s">
        <v>484</v>
      </c>
      <c r="G13" s="272" t="s">
        <v>710</v>
      </c>
      <c r="H13" s="279">
        <v>31154</v>
      </c>
      <c r="I13" s="277"/>
    </row>
    <row r="14" spans="1:240">
      <c r="D14" s="272">
        <v>1</v>
      </c>
      <c r="E14" s="272">
        <v>1</v>
      </c>
      <c r="F14" s="273" t="s">
        <v>485</v>
      </c>
      <c r="G14" s="272" t="s">
        <v>710</v>
      </c>
      <c r="H14" s="279">
        <v>27608</v>
      </c>
      <c r="I14" s="277"/>
    </row>
    <row r="15" spans="1:240">
      <c r="D15" s="272">
        <v>1</v>
      </c>
      <c r="E15" s="272">
        <v>1</v>
      </c>
      <c r="F15" s="273" t="s">
        <v>486</v>
      </c>
      <c r="G15" s="272" t="s">
        <v>710</v>
      </c>
      <c r="H15" s="279">
        <v>25930</v>
      </c>
      <c r="I15" s="277"/>
    </row>
    <row r="16" spans="1:240">
      <c r="D16" s="272">
        <v>1</v>
      </c>
      <c r="E16" s="272">
        <v>1</v>
      </c>
      <c r="F16" s="273" t="s">
        <v>487</v>
      </c>
      <c r="G16" s="272" t="s">
        <v>710</v>
      </c>
      <c r="H16" s="279">
        <v>27013</v>
      </c>
      <c r="I16" s="277"/>
    </row>
    <row r="17" spans="4:9">
      <c r="D17" s="272">
        <v>1</v>
      </c>
      <c r="E17" s="272">
        <v>1</v>
      </c>
      <c r="F17" s="273" t="s">
        <v>488</v>
      </c>
      <c r="G17" s="272" t="s">
        <v>710</v>
      </c>
      <c r="H17" s="279">
        <v>31975.5</v>
      </c>
      <c r="I17" s="277"/>
    </row>
    <row r="18" spans="4:9">
      <c r="D18" s="272">
        <v>1</v>
      </c>
      <c r="E18" s="272">
        <v>1</v>
      </c>
      <c r="F18" s="273" t="s">
        <v>489</v>
      </c>
      <c r="G18" s="272" t="s">
        <v>710</v>
      </c>
      <c r="H18" s="279">
        <v>28732.5</v>
      </c>
      <c r="I18" s="277"/>
    </row>
    <row r="19" spans="4:9">
      <c r="D19" s="272">
        <v>1</v>
      </c>
      <c r="E19" s="272">
        <v>1</v>
      </c>
      <c r="F19" s="273" t="s">
        <v>490</v>
      </c>
      <c r="G19" s="272" t="s">
        <v>710</v>
      </c>
      <c r="H19" s="279">
        <v>26608.5</v>
      </c>
      <c r="I19" s="277"/>
    </row>
    <row r="20" spans="4:9">
      <c r="D20" s="272">
        <v>1</v>
      </c>
      <c r="E20" s="272">
        <v>1</v>
      </c>
      <c r="F20" s="273" t="s">
        <v>491</v>
      </c>
      <c r="G20" s="272" t="s">
        <v>710</v>
      </c>
      <c r="H20" s="279">
        <v>27370</v>
      </c>
      <c r="I20" s="277"/>
    </row>
    <row r="21" spans="4:9">
      <c r="D21" s="272">
        <v>1</v>
      </c>
      <c r="E21" s="272">
        <v>1</v>
      </c>
      <c r="F21" s="273" t="s">
        <v>492</v>
      </c>
      <c r="G21" s="272" t="s">
        <v>710</v>
      </c>
      <c r="H21" s="279">
        <v>31278</v>
      </c>
      <c r="I21" s="277"/>
    </row>
    <row r="22" spans="4:9">
      <c r="D22" s="272">
        <v>1</v>
      </c>
      <c r="E22" s="272">
        <v>1</v>
      </c>
      <c r="F22" s="273" t="s">
        <v>493</v>
      </c>
      <c r="G22" s="272" t="s">
        <v>710</v>
      </c>
      <c r="H22" s="279">
        <v>28576.5</v>
      </c>
      <c r="I22" s="277"/>
    </row>
    <row r="23" spans="4:9">
      <c r="D23" s="272">
        <v>1</v>
      </c>
      <c r="E23" s="272">
        <v>1</v>
      </c>
      <c r="F23" s="273" t="s">
        <v>494</v>
      </c>
      <c r="G23" s="272" t="s">
        <v>710</v>
      </c>
      <c r="H23" s="279">
        <v>26420.5</v>
      </c>
      <c r="I23" s="277"/>
    </row>
    <row r="24" spans="4:9">
      <c r="D24" s="272">
        <v>1</v>
      </c>
      <c r="E24" s="272">
        <v>1</v>
      </c>
      <c r="F24" s="273" t="s">
        <v>495</v>
      </c>
      <c r="G24" s="272" t="s">
        <v>710</v>
      </c>
      <c r="H24" s="279">
        <v>28898</v>
      </c>
      <c r="I24" s="277"/>
    </row>
    <row r="25" spans="4:9">
      <c r="D25" s="272">
        <v>1</v>
      </c>
      <c r="E25" s="272">
        <v>1</v>
      </c>
      <c r="F25" s="288" t="s">
        <v>496</v>
      </c>
      <c r="G25" s="272" t="s">
        <v>710</v>
      </c>
      <c r="H25" s="289">
        <v>17880</v>
      </c>
      <c r="I25" s="290"/>
    </row>
    <row r="26" spans="4:9">
      <c r="D26" s="272">
        <v>1</v>
      </c>
      <c r="E26" s="272">
        <v>1</v>
      </c>
      <c r="F26" s="288" t="s">
        <v>497</v>
      </c>
      <c r="G26" s="272" t="s">
        <v>710</v>
      </c>
      <c r="H26" s="289">
        <v>18341</v>
      </c>
      <c r="I26" s="290"/>
    </row>
    <row r="27" spans="4:9">
      <c r="D27" s="272">
        <v>1</v>
      </c>
      <c r="E27" s="272">
        <v>1</v>
      </c>
      <c r="F27" s="288" t="s">
        <v>498</v>
      </c>
      <c r="G27" s="272" t="s">
        <v>710</v>
      </c>
      <c r="H27" s="289">
        <v>18207</v>
      </c>
      <c r="I27" s="290"/>
    </row>
    <row r="28" spans="4:9">
      <c r="D28" s="272">
        <v>1</v>
      </c>
      <c r="E28" s="272">
        <v>1</v>
      </c>
      <c r="F28" s="288" t="s">
        <v>499</v>
      </c>
      <c r="G28" s="272" t="s">
        <v>710</v>
      </c>
      <c r="H28" s="289">
        <v>43048.5</v>
      </c>
      <c r="I28" s="290"/>
    </row>
    <row r="29" spans="4:9">
      <c r="D29" s="272">
        <v>1</v>
      </c>
      <c r="E29" s="272">
        <v>1</v>
      </c>
      <c r="F29" s="273" t="s">
        <v>500</v>
      </c>
      <c r="G29" s="272" t="s">
        <v>710</v>
      </c>
      <c r="H29" s="279">
        <v>54561.5</v>
      </c>
      <c r="I29" s="277"/>
    </row>
    <row r="30" spans="4:9">
      <c r="D30" s="272">
        <v>1</v>
      </c>
      <c r="E30" s="272">
        <v>1</v>
      </c>
      <c r="F30" s="273" t="s">
        <v>501</v>
      </c>
      <c r="G30" s="272" t="s">
        <v>710</v>
      </c>
      <c r="H30" s="279">
        <v>49905.5</v>
      </c>
      <c r="I30" s="277"/>
    </row>
    <row r="31" spans="4:9">
      <c r="D31" s="272">
        <v>1</v>
      </c>
      <c r="E31" s="272">
        <v>1</v>
      </c>
      <c r="F31" s="273" t="s">
        <v>502</v>
      </c>
      <c r="G31" s="272" t="s">
        <v>710</v>
      </c>
      <c r="H31" s="279">
        <v>44193.5</v>
      </c>
      <c r="I31" s="277"/>
    </row>
    <row r="32" spans="4:9">
      <c r="D32" s="272">
        <v>1</v>
      </c>
      <c r="E32" s="272">
        <v>1</v>
      </c>
      <c r="F32" s="273" t="s">
        <v>503</v>
      </c>
      <c r="G32" s="272" t="s">
        <v>710</v>
      </c>
      <c r="H32" s="279">
        <v>44006</v>
      </c>
      <c r="I32" s="277"/>
    </row>
    <row r="33" spans="4:9">
      <c r="D33" s="272">
        <v>1</v>
      </c>
      <c r="E33" s="272">
        <v>1</v>
      </c>
      <c r="F33" s="273" t="s">
        <v>504</v>
      </c>
      <c r="G33" s="272" t="s">
        <v>710</v>
      </c>
      <c r="H33" s="279">
        <v>55216</v>
      </c>
      <c r="I33" s="277"/>
    </row>
    <row r="34" spans="4:9">
      <c r="D34" s="272">
        <v>1</v>
      </c>
      <c r="E34" s="272">
        <v>1</v>
      </c>
      <c r="F34" s="273" t="s">
        <v>505</v>
      </c>
      <c r="G34" s="272" t="s">
        <v>710</v>
      </c>
      <c r="H34" s="279">
        <v>49932.5</v>
      </c>
      <c r="I34" s="277"/>
    </row>
    <row r="35" spans="4:9">
      <c r="D35" s="272">
        <v>1</v>
      </c>
      <c r="E35" s="272">
        <v>1</v>
      </c>
      <c r="F35" s="273" t="s">
        <v>506</v>
      </c>
      <c r="G35" s="272" t="s">
        <v>710</v>
      </c>
      <c r="H35" s="279">
        <v>44982</v>
      </c>
      <c r="I35" s="277"/>
    </row>
    <row r="36" spans="4:9">
      <c r="D36" s="272">
        <v>1</v>
      </c>
      <c r="E36" s="272">
        <v>1</v>
      </c>
      <c r="F36" s="273" t="s">
        <v>507</v>
      </c>
      <c r="G36" s="272" t="s">
        <v>710</v>
      </c>
      <c r="H36" s="279">
        <v>41412</v>
      </c>
      <c r="I36" s="277"/>
    </row>
    <row r="37" spans="4:9">
      <c r="D37" s="272">
        <v>1</v>
      </c>
      <c r="E37" s="272">
        <v>1</v>
      </c>
      <c r="F37" s="273" t="s">
        <v>508</v>
      </c>
      <c r="G37" s="272" t="s">
        <v>710</v>
      </c>
      <c r="H37" s="279">
        <v>51884</v>
      </c>
      <c r="I37" s="277"/>
    </row>
    <row r="38" spans="4:9">
      <c r="D38" s="272">
        <v>1</v>
      </c>
      <c r="E38" s="272">
        <v>1</v>
      </c>
      <c r="F38" s="273" t="s">
        <v>509</v>
      </c>
      <c r="G38" s="272" t="s">
        <v>710</v>
      </c>
      <c r="H38" s="279">
        <v>44387</v>
      </c>
      <c r="I38" s="277"/>
    </row>
    <row r="39" spans="4:9">
      <c r="D39" s="272">
        <v>1</v>
      </c>
      <c r="E39" s="272">
        <v>1</v>
      </c>
      <c r="F39" s="273" t="s">
        <v>510</v>
      </c>
      <c r="G39" s="272" t="s">
        <v>710</v>
      </c>
      <c r="H39" s="279">
        <v>41114.5</v>
      </c>
      <c r="I39" s="277"/>
    </row>
    <row r="40" spans="4:9">
      <c r="D40" s="272">
        <v>1</v>
      </c>
      <c r="E40" s="272">
        <v>1</v>
      </c>
      <c r="F40" s="273" t="s">
        <v>511</v>
      </c>
      <c r="G40" s="272" t="s">
        <v>710</v>
      </c>
      <c r="H40" s="279">
        <v>43048.5</v>
      </c>
      <c r="I40" s="277"/>
    </row>
    <row r="41" spans="4:9">
      <c r="D41" s="272">
        <v>1</v>
      </c>
      <c r="E41" s="272">
        <v>1</v>
      </c>
      <c r="F41" s="273" t="s">
        <v>512</v>
      </c>
      <c r="G41" s="272" t="s">
        <v>710</v>
      </c>
      <c r="H41" s="279">
        <v>54561.5</v>
      </c>
      <c r="I41" s="277"/>
    </row>
    <row r="42" spans="4:9">
      <c r="D42" s="272">
        <v>1</v>
      </c>
      <c r="E42" s="272">
        <v>1</v>
      </c>
      <c r="F42" s="273" t="s">
        <v>513</v>
      </c>
      <c r="G42" s="272" t="s">
        <v>710</v>
      </c>
      <c r="H42" s="279">
        <v>49905.5</v>
      </c>
      <c r="I42" s="277"/>
    </row>
    <row r="43" spans="4:9">
      <c r="D43" s="272">
        <v>1</v>
      </c>
      <c r="E43" s="272">
        <v>1</v>
      </c>
      <c r="F43" s="273" t="s">
        <v>514</v>
      </c>
      <c r="G43" s="272" t="s">
        <v>710</v>
      </c>
      <c r="H43" s="279">
        <v>44193.5</v>
      </c>
      <c r="I43" s="277"/>
    </row>
    <row r="44" spans="4:9">
      <c r="D44" s="272">
        <v>1</v>
      </c>
      <c r="E44" s="272">
        <v>1</v>
      </c>
      <c r="F44" s="273" t="s">
        <v>515</v>
      </c>
      <c r="G44" s="272" t="s">
        <v>710</v>
      </c>
      <c r="H44" s="279">
        <v>46410</v>
      </c>
      <c r="I44" s="277"/>
    </row>
    <row r="45" spans="4:9">
      <c r="D45" s="272">
        <v>1</v>
      </c>
      <c r="E45" s="272">
        <v>1</v>
      </c>
      <c r="F45" s="273" t="s">
        <v>516</v>
      </c>
      <c r="G45" s="272" t="s">
        <v>710</v>
      </c>
      <c r="H45" s="279">
        <v>48766</v>
      </c>
      <c r="I45" s="277"/>
    </row>
    <row r="46" spans="4:9">
      <c r="D46" s="272">
        <v>1</v>
      </c>
      <c r="E46" s="272">
        <v>1</v>
      </c>
      <c r="F46" s="273" t="s">
        <v>517</v>
      </c>
      <c r="G46" s="272" t="s">
        <v>710</v>
      </c>
      <c r="H46" s="279">
        <v>49932.5</v>
      </c>
      <c r="I46" s="277"/>
    </row>
    <row r="47" spans="4:9">
      <c r="D47" s="272">
        <v>1</v>
      </c>
      <c r="E47" s="272">
        <v>1</v>
      </c>
      <c r="F47" s="273" t="s">
        <v>518</v>
      </c>
      <c r="G47" s="272" t="s">
        <v>710</v>
      </c>
      <c r="H47" s="279">
        <v>44982</v>
      </c>
      <c r="I47" s="277"/>
    </row>
    <row r="48" spans="4:9">
      <c r="D48" s="272">
        <v>1</v>
      </c>
      <c r="E48" s="272">
        <v>1</v>
      </c>
      <c r="F48" s="273" t="s">
        <v>519</v>
      </c>
      <c r="G48" s="272" t="s">
        <v>710</v>
      </c>
      <c r="H48" s="279">
        <v>45815</v>
      </c>
      <c r="I48" s="277"/>
    </row>
    <row r="49" spans="4:11">
      <c r="D49" s="272">
        <v>1</v>
      </c>
      <c r="E49" s="272">
        <v>1</v>
      </c>
      <c r="F49" s="273" t="s">
        <v>520</v>
      </c>
      <c r="G49" s="272" t="s">
        <v>710</v>
      </c>
      <c r="H49" s="279">
        <v>44387</v>
      </c>
      <c r="I49" s="277"/>
    </row>
    <row r="50" spans="4:11">
      <c r="D50" s="272">
        <v>1</v>
      </c>
      <c r="E50" s="272">
        <v>1</v>
      </c>
      <c r="F50" s="273" t="s">
        <v>521</v>
      </c>
      <c r="G50" s="272" t="s">
        <v>710</v>
      </c>
      <c r="H50" s="279">
        <v>44387</v>
      </c>
      <c r="I50" s="277"/>
    </row>
    <row r="51" spans="4:11">
      <c r="D51" s="272">
        <v>1</v>
      </c>
      <c r="E51" s="272">
        <v>1</v>
      </c>
      <c r="F51" s="273" t="s">
        <v>522</v>
      </c>
      <c r="G51" s="272" t="s">
        <v>710</v>
      </c>
      <c r="H51" s="279">
        <v>41114.5</v>
      </c>
      <c r="I51" s="277"/>
    </row>
    <row r="52" spans="4:11">
      <c r="D52" s="272">
        <v>1</v>
      </c>
      <c r="E52" s="272">
        <v>1</v>
      </c>
      <c r="F52" s="268" t="s">
        <v>523</v>
      </c>
      <c r="G52" s="272" t="s">
        <v>710</v>
      </c>
      <c r="H52" s="278">
        <v>2737</v>
      </c>
      <c r="I52" s="277"/>
    </row>
    <row r="53" spans="4:11">
      <c r="D53" s="272">
        <v>1</v>
      </c>
      <c r="E53" s="272">
        <v>1</v>
      </c>
      <c r="F53" s="268" t="s">
        <v>524</v>
      </c>
      <c r="G53" s="272" t="s">
        <v>710</v>
      </c>
      <c r="H53" s="278">
        <v>20230</v>
      </c>
      <c r="I53" s="277"/>
    </row>
    <row r="54" spans="4:11" s="318" customFormat="1">
      <c r="D54" s="457" t="s">
        <v>526</v>
      </c>
      <c r="E54" s="458"/>
      <c r="F54" s="458"/>
      <c r="G54" s="458"/>
      <c r="H54" s="458"/>
      <c r="I54" s="458"/>
      <c r="J54" s="319"/>
      <c r="K54" s="320"/>
    </row>
    <row r="55" spans="4:11">
      <c r="D55" s="272">
        <v>1</v>
      </c>
      <c r="E55" s="272">
        <v>1</v>
      </c>
      <c r="F55" s="268" t="s">
        <v>527</v>
      </c>
      <c r="G55" s="272" t="s">
        <v>710</v>
      </c>
      <c r="H55" s="278">
        <v>458150</v>
      </c>
      <c r="I55" s="277"/>
    </row>
    <row r="56" spans="4:11">
      <c r="D56" s="272">
        <v>1</v>
      </c>
      <c r="E56" s="272">
        <v>1</v>
      </c>
      <c r="F56" s="268" t="s">
        <v>528</v>
      </c>
      <c r="G56" s="272" t="s">
        <v>710</v>
      </c>
      <c r="H56" s="278">
        <v>809200</v>
      </c>
      <c r="I56" s="277"/>
    </row>
    <row r="57" spans="4:11">
      <c r="D57" s="272">
        <v>1</v>
      </c>
      <c r="E57" s="272">
        <v>1</v>
      </c>
      <c r="F57" s="268" t="s">
        <v>529</v>
      </c>
      <c r="G57" s="272" t="s">
        <v>710</v>
      </c>
      <c r="H57" s="278">
        <v>1338750</v>
      </c>
      <c r="I57" s="277"/>
    </row>
    <row r="58" spans="4:11">
      <c r="D58" s="272">
        <v>1</v>
      </c>
      <c r="E58" s="272">
        <v>1</v>
      </c>
      <c r="F58" s="268" t="s">
        <v>530</v>
      </c>
      <c r="G58" s="272" t="s">
        <v>710</v>
      </c>
      <c r="H58" s="278">
        <v>1963500</v>
      </c>
      <c r="I58" s="277"/>
    </row>
    <row r="59" spans="4:11">
      <c r="D59" s="272">
        <v>1</v>
      </c>
      <c r="E59" s="272">
        <v>1</v>
      </c>
      <c r="F59" s="268" t="s">
        <v>531</v>
      </c>
      <c r="G59" s="272" t="s">
        <v>710</v>
      </c>
      <c r="H59" s="278">
        <v>3332000</v>
      </c>
      <c r="I59" s="277"/>
    </row>
    <row r="60" spans="4:11">
      <c r="D60" s="272">
        <v>1</v>
      </c>
      <c r="E60" s="272">
        <v>1</v>
      </c>
      <c r="F60" s="268" t="s">
        <v>532</v>
      </c>
      <c r="G60" s="272" t="s">
        <v>710</v>
      </c>
      <c r="H60" s="278">
        <v>7318500</v>
      </c>
      <c r="I60" s="277"/>
    </row>
    <row r="61" spans="4:11">
      <c r="D61" s="272">
        <v>1</v>
      </c>
      <c r="E61" s="272">
        <v>1</v>
      </c>
      <c r="F61" s="268" t="s">
        <v>533</v>
      </c>
      <c r="G61" s="272" t="s">
        <v>710</v>
      </c>
      <c r="H61" s="278">
        <v>10710000</v>
      </c>
      <c r="I61" s="277"/>
    </row>
    <row r="62" spans="4:11">
      <c r="D62" s="272">
        <v>1</v>
      </c>
      <c r="E62" s="272">
        <v>1</v>
      </c>
      <c r="F62" s="268" t="s">
        <v>534</v>
      </c>
      <c r="G62" s="272" t="s">
        <v>710</v>
      </c>
      <c r="H62" s="278">
        <v>17255000</v>
      </c>
      <c r="I62" s="277"/>
    </row>
    <row r="63" spans="4:11">
      <c r="D63" s="272">
        <v>1</v>
      </c>
      <c r="E63" s="272">
        <v>1</v>
      </c>
      <c r="F63" s="268" t="s">
        <v>535</v>
      </c>
      <c r="G63" s="272" t="s">
        <v>710</v>
      </c>
      <c r="H63" s="278">
        <v>16660000</v>
      </c>
      <c r="I63" s="277"/>
    </row>
    <row r="64" spans="4:11">
      <c r="D64" s="272">
        <v>1</v>
      </c>
      <c r="E64" s="272">
        <v>1</v>
      </c>
      <c r="F64" s="268" t="s">
        <v>536</v>
      </c>
      <c r="G64" s="272" t="s">
        <v>710</v>
      </c>
      <c r="H64" s="278">
        <v>36295000</v>
      </c>
      <c r="I64" s="277"/>
    </row>
    <row r="65" spans="4:11">
      <c r="D65" s="272">
        <v>1</v>
      </c>
      <c r="E65" s="272">
        <v>1</v>
      </c>
      <c r="F65" s="268" t="s">
        <v>537</v>
      </c>
      <c r="G65" s="272" t="s">
        <v>710</v>
      </c>
      <c r="H65" s="278">
        <v>30345000</v>
      </c>
      <c r="I65" s="277"/>
    </row>
    <row r="66" spans="4:11" s="311" customFormat="1">
      <c r="D66" s="457" t="s">
        <v>538</v>
      </c>
      <c r="E66" s="458"/>
      <c r="F66" s="458"/>
      <c r="G66" s="458"/>
      <c r="H66" s="458"/>
      <c r="I66" s="312"/>
      <c r="J66" s="312"/>
      <c r="K66" s="313"/>
    </row>
    <row r="67" spans="4:11">
      <c r="D67" s="272">
        <v>1</v>
      </c>
      <c r="E67" s="272">
        <v>1</v>
      </c>
      <c r="F67" s="268" t="s">
        <v>539</v>
      </c>
      <c r="G67" s="278" t="s">
        <v>712</v>
      </c>
      <c r="H67" s="278">
        <v>499800</v>
      </c>
      <c r="I67" s="277"/>
    </row>
    <row r="68" spans="4:11">
      <c r="D68" s="272">
        <v>1</v>
      </c>
      <c r="E68" s="272">
        <v>1</v>
      </c>
      <c r="F68" s="268" t="s">
        <v>540</v>
      </c>
      <c r="G68" s="278" t="s">
        <v>712</v>
      </c>
      <c r="H68" s="278">
        <v>228750</v>
      </c>
      <c r="I68" s="277"/>
    </row>
    <row r="69" spans="4:11">
      <c r="D69" s="272">
        <v>1</v>
      </c>
      <c r="E69" s="272">
        <v>1</v>
      </c>
      <c r="F69" s="268" t="s">
        <v>541</v>
      </c>
      <c r="G69" s="278" t="s">
        <v>712</v>
      </c>
      <c r="H69" s="278">
        <v>309100</v>
      </c>
      <c r="I69" s="277"/>
    </row>
    <row r="70" spans="4:11">
      <c r="D70" s="272">
        <v>1</v>
      </c>
      <c r="E70" s="272">
        <v>1</v>
      </c>
      <c r="F70" s="268" t="s">
        <v>542</v>
      </c>
      <c r="G70" s="278" t="s">
        <v>712</v>
      </c>
      <c r="H70" s="278">
        <v>261400</v>
      </c>
      <c r="I70" s="277"/>
    </row>
    <row r="71" spans="4:11" s="318" customFormat="1">
      <c r="D71" s="457" t="s">
        <v>543</v>
      </c>
      <c r="E71" s="458"/>
      <c r="F71" s="458"/>
      <c r="G71" s="458"/>
      <c r="H71" s="458"/>
      <c r="I71" s="319"/>
      <c r="J71" s="319"/>
      <c r="K71" s="320"/>
    </row>
    <row r="72" spans="4:11" ht="75">
      <c r="D72" s="340">
        <f>'[4]REQUERIMIENTO NORMAL CANAL'!A66</f>
        <v>1</v>
      </c>
      <c r="E72" s="340" t="str">
        <f>'[4]REQUERIMIENTO NORMAL CANAL'!B66</f>
        <v>Unidad</v>
      </c>
      <c r="F72" s="341" t="str">
        <f>'[4]REQUERIMIENTO NORMAL CANAL'!C66</f>
        <v>Computador Portátil
Procesador ibtel CORE 7 - 2.8 a 3.2 Ghz
RAM de 8
Disco duro de 560
Tarjeta internet Wifi</v>
      </c>
      <c r="G72" s="340">
        <f>'[4]REQUERIMIENTO NORMAL CANAL'!D66</f>
        <v>214200</v>
      </c>
      <c r="H72" s="278">
        <v>172550</v>
      </c>
      <c r="I72" s="277"/>
    </row>
    <row r="73" spans="4:11">
      <c r="D73" s="340">
        <f>'[4]REQUERIMIENTO NORMAL CANAL'!A67</f>
        <v>1</v>
      </c>
      <c r="E73" s="340" t="str">
        <f>'[4]REQUERIMIENTO NORMAL CANAL'!B67</f>
        <v>Unidad</v>
      </c>
      <c r="F73" s="341" t="str">
        <f>'[4]REQUERIMIENTO NORMAL CANAL'!C67</f>
        <v xml:space="preserve">Clicker </v>
      </c>
      <c r="G73" s="340">
        <f>'[4]REQUERIMIENTO NORMAL CANAL'!D67</f>
        <v>119000</v>
      </c>
      <c r="H73" s="278">
        <v>113050</v>
      </c>
      <c r="I73" s="277"/>
    </row>
    <row r="74" spans="4:11">
      <c r="D74" s="340">
        <f>'[4]REQUERIMIENTO NORMAL CANAL'!A68</f>
        <v>1</v>
      </c>
      <c r="E74" s="340" t="str">
        <f>'[4]REQUERIMIENTO NORMAL CANAL'!B68</f>
        <v>Unidad</v>
      </c>
      <c r="F74" s="341" t="str">
        <f>'[4]REQUERIMIENTO NORMAL CANAL'!C68</f>
        <v xml:space="preserve"> Impresora láser multifuncional (incluido toner)</v>
      </c>
      <c r="G74" s="340">
        <f>'[4]REQUERIMIENTO NORMAL CANAL'!D68</f>
        <v>178500</v>
      </c>
      <c r="H74" s="278">
        <v>196350</v>
      </c>
      <c r="I74" s="277"/>
    </row>
    <row r="75" spans="4:11">
      <c r="D75" s="342">
        <f>'[4]REQUERIMIENTO NORMAL CANAL'!A69</f>
        <v>1</v>
      </c>
      <c r="E75" s="342" t="str">
        <f>'[4]REQUERIMIENTO NORMAL CANAL'!B69</f>
        <v>Unidad</v>
      </c>
      <c r="F75" s="343" t="str">
        <f>'[4]REQUERIMIENTO NORMAL CANAL'!C69</f>
        <v xml:space="preserve"> Mouse Y Apuntador Láser  </v>
      </c>
      <c r="G75" s="340">
        <f>'[4]REQUERIMIENTO NORMAL CANAL'!D69</f>
        <v>107100</v>
      </c>
      <c r="H75" s="280">
        <v>71400</v>
      </c>
      <c r="I75" s="277"/>
    </row>
    <row r="76" spans="4:11">
      <c r="D76" s="342">
        <f>'[4]REQUERIMIENTO NORMAL CANAL'!A70</f>
        <v>1</v>
      </c>
      <c r="E76" s="342" t="str">
        <f>'[4]REQUERIMIENTO NORMAL CANAL'!B70</f>
        <v>Unidad</v>
      </c>
      <c r="F76" s="343" t="str">
        <f>'[4]REQUERIMIENTO NORMAL CANAL'!C70</f>
        <v xml:space="preserve"> Apuntador Básico  </v>
      </c>
      <c r="G76" s="340">
        <f>'[4]REQUERIMIENTO NORMAL CANAL'!D70</f>
        <v>59500</v>
      </c>
      <c r="H76" s="280">
        <v>38675</v>
      </c>
      <c r="I76" s="277"/>
    </row>
    <row r="77" spans="4:11">
      <c r="D77" s="342">
        <f>'[4]REQUERIMIENTO NORMAL CANAL'!A71</f>
        <v>1</v>
      </c>
      <c r="E77" s="342" t="str">
        <f>'[4]REQUERIMIENTO NORMAL CANAL'!B71</f>
        <v>Unidad</v>
      </c>
      <c r="F77" s="343" t="str">
        <f>'[4]REQUERIMIENTO NORMAL CANAL'!C71</f>
        <v xml:space="preserve"> Video Beam de mínimo 3.000 Lumens</v>
      </c>
      <c r="G77" s="340">
        <f>'[4]REQUERIMIENTO NORMAL CANAL'!D71</f>
        <v>297500</v>
      </c>
      <c r="H77" s="280">
        <v>380800</v>
      </c>
      <c r="I77" s="277"/>
    </row>
    <row r="78" spans="4:11">
      <c r="D78" s="342">
        <f>'[4]REQUERIMIENTO NORMAL CANAL'!A72</f>
        <v>1</v>
      </c>
      <c r="E78" s="342" t="str">
        <f>'[4]REQUERIMIENTO NORMAL CANAL'!B72</f>
        <v>Unidad</v>
      </c>
      <c r="F78" s="343" t="str">
        <f>'[4]REQUERIMIENTO NORMAL CANAL'!C72</f>
        <v xml:space="preserve"> Video Beam de mínimo 6.000 Lumens</v>
      </c>
      <c r="G78" s="340">
        <f>'[4]REQUERIMIENTO NORMAL CANAL'!D72</f>
        <v>416500</v>
      </c>
      <c r="H78" s="280">
        <v>595000</v>
      </c>
      <c r="I78" s="277"/>
    </row>
    <row r="79" spans="4:11">
      <c r="D79" s="342">
        <f>'[4]REQUERIMIENTO NORMAL CANAL'!A73</f>
        <v>1</v>
      </c>
      <c r="E79" s="342" t="str">
        <f>'[4]REQUERIMIENTO NORMAL CANAL'!B73</f>
        <v>Unidad</v>
      </c>
      <c r="F79" s="343" t="str">
        <f>'[4]REQUERIMIENTO NORMAL CANAL'!C73</f>
        <v xml:space="preserve"> Video Beam de mínimo 12.000 Lumens</v>
      </c>
      <c r="G79" s="340">
        <f>'[4]REQUERIMIENTO NORMAL CANAL'!D73</f>
        <v>773500</v>
      </c>
      <c r="H79" s="280">
        <v>1814750</v>
      </c>
      <c r="I79" s="277"/>
    </row>
    <row r="80" spans="4:11">
      <c r="D80" s="342">
        <f>'[4]REQUERIMIENTO NORMAL CANAL'!A74</f>
        <v>1</v>
      </c>
      <c r="E80" s="342" t="str">
        <f>'[4]REQUERIMIENTO NORMAL CANAL'!B74</f>
        <v>Modulo</v>
      </c>
      <c r="F80" s="343" t="str">
        <f>'[4]REQUERIMIENTO NORMAL CANAL'!C74</f>
        <v>Pantalla De Proyección</v>
      </c>
      <c r="G80" s="340">
        <f>'[4]REQUERIMIENTO NORMAL CANAL'!D74</f>
        <v>238000</v>
      </c>
      <c r="H80" s="280">
        <v>351050</v>
      </c>
      <c r="I80" s="277"/>
    </row>
    <row r="81" spans="4:11" ht="15" customHeight="1">
      <c r="D81" s="498"/>
      <c r="E81" s="499"/>
      <c r="F81" s="499"/>
      <c r="G81" s="499"/>
      <c r="H81" s="499"/>
      <c r="I81" s="500"/>
    </row>
    <row r="82" spans="4:11" s="260" customFormat="1">
      <c r="D82" s="171">
        <v>1</v>
      </c>
      <c r="E82" s="171">
        <v>1</v>
      </c>
      <c r="F82" s="148" t="s">
        <v>544</v>
      </c>
      <c r="G82" s="334" t="s">
        <v>710</v>
      </c>
      <c r="H82" s="281">
        <v>960500</v>
      </c>
      <c r="I82" s="277"/>
      <c r="J82" s="332"/>
      <c r="K82" s="333"/>
    </row>
    <row r="83" spans="4:11" ht="30">
      <c r="D83" s="271">
        <v>1</v>
      </c>
      <c r="E83" s="271">
        <v>1</v>
      </c>
      <c r="F83" s="148" t="s">
        <v>545</v>
      </c>
      <c r="G83" s="334" t="s">
        <v>710</v>
      </c>
      <c r="H83" s="280">
        <v>2945250</v>
      </c>
      <c r="I83" s="277"/>
    </row>
    <row r="84" spans="4:11" ht="30">
      <c r="D84" s="271">
        <v>1</v>
      </c>
      <c r="E84" s="271">
        <v>1</v>
      </c>
      <c r="F84" s="148" t="s">
        <v>546</v>
      </c>
      <c r="G84" s="334" t="s">
        <v>710</v>
      </c>
      <c r="H84" s="280">
        <v>4373250</v>
      </c>
      <c r="I84" s="277"/>
    </row>
    <row r="85" spans="4:11" ht="30">
      <c r="D85" s="271">
        <v>1</v>
      </c>
      <c r="E85" s="271">
        <v>1</v>
      </c>
      <c r="F85" s="148" t="s">
        <v>547</v>
      </c>
      <c r="G85" s="334" t="s">
        <v>710</v>
      </c>
      <c r="H85" s="280">
        <v>5236000</v>
      </c>
      <c r="I85" s="277"/>
    </row>
    <row r="86" spans="4:11">
      <c r="D86" s="171">
        <v>1</v>
      </c>
      <c r="E86" s="171">
        <v>1</v>
      </c>
      <c r="F86" s="148" t="s">
        <v>548</v>
      </c>
      <c r="G86" s="334" t="s">
        <v>710</v>
      </c>
      <c r="H86" s="280">
        <v>743750</v>
      </c>
      <c r="I86" s="277"/>
    </row>
    <row r="87" spans="4:11">
      <c r="D87" s="171">
        <v>1</v>
      </c>
      <c r="E87" s="171">
        <v>1</v>
      </c>
      <c r="F87" s="258" t="s">
        <v>549</v>
      </c>
      <c r="G87" s="334" t="s">
        <v>710</v>
      </c>
      <c r="H87" s="282">
        <v>4165000</v>
      </c>
      <c r="I87" s="277"/>
    </row>
    <row r="88" spans="4:11">
      <c r="D88" s="171">
        <v>2</v>
      </c>
      <c r="E88" s="171">
        <v>2</v>
      </c>
      <c r="F88" s="258" t="s">
        <v>550</v>
      </c>
      <c r="G88" s="334" t="s">
        <v>710</v>
      </c>
      <c r="H88" s="282">
        <v>5950000</v>
      </c>
      <c r="I88" s="277"/>
    </row>
    <row r="89" spans="4:11">
      <c r="D89" s="171">
        <v>1</v>
      </c>
      <c r="E89" s="171">
        <v>1</v>
      </c>
      <c r="F89" s="258" t="s">
        <v>551</v>
      </c>
      <c r="G89" s="334" t="s">
        <v>710</v>
      </c>
      <c r="H89" s="282">
        <v>743750</v>
      </c>
      <c r="I89" s="277"/>
    </row>
    <row r="90" spans="4:11" s="314" customFormat="1" ht="15.75">
      <c r="D90" s="457" t="s">
        <v>552</v>
      </c>
      <c r="E90" s="458"/>
      <c r="F90" s="458"/>
      <c r="G90" s="458"/>
      <c r="H90" s="458"/>
      <c r="I90" s="315"/>
      <c r="J90" s="315"/>
      <c r="K90" s="316"/>
    </row>
    <row r="91" spans="4:11">
      <c r="D91" s="171">
        <v>1</v>
      </c>
      <c r="E91" s="171">
        <v>1</v>
      </c>
      <c r="F91" s="258" t="s">
        <v>553</v>
      </c>
      <c r="G91" s="334" t="s">
        <v>710</v>
      </c>
      <c r="H91" s="281">
        <v>773500</v>
      </c>
      <c r="I91" s="277"/>
    </row>
    <row r="92" spans="4:11">
      <c r="D92" s="171">
        <v>1</v>
      </c>
      <c r="E92" s="171">
        <v>1</v>
      </c>
      <c r="F92" s="258" t="s">
        <v>554</v>
      </c>
      <c r="G92" s="334" t="s">
        <v>710</v>
      </c>
      <c r="H92" s="281">
        <v>1368500</v>
      </c>
      <c r="I92" s="277"/>
    </row>
    <row r="93" spans="4:11">
      <c r="D93" s="171">
        <v>1</v>
      </c>
      <c r="E93" s="171">
        <v>1</v>
      </c>
      <c r="F93" s="258" t="s">
        <v>555</v>
      </c>
      <c r="G93" s="334" t="s">
        <v>710</v>
      </c>
      <c r="H93" s="281">
        <v>2350250</v>
      </c>
      <c r="I93" s="277"/>
    </row>
    <row r="94" spans="4:11">
      <c r="D94" s="171">
        <v>1</v>
      </c>
      <c r="E94" s="171">
        <v>1</v>
      </c>
      <c r="F94" s="258" t="s">
        <v>556</v>
      </c>
      <c r="G94" s="334" t="s">
        <v>710</v>
      </c>
      <c r="H94" s="281">
        <v>458150</v>
      </c>
      <c r="I94" s="277"/>
    </row>
    <row r="95" spans="4:11" s="317" customFormat="1">
      <c r="D95" s="503" t="s">
        <v>557</v>
      </c>
      <c r="E95" s="503"/>
      <c r="F95" s="503"/>
      <c r="G95" s="503"/>
      <c r="H95" s="503"/>
    </row>
    <row r="96" spans="4:11">
      <c r="D96" s="271">
        <v>1</v>
      </c>
      <c r="E96" s="271">
        <v>1</v>
      </c>
      <c r="F96" s="147" t="s">
        <v>558</v>
      </c>
      <c r="G96" s="334" t="s">
        <v>710</v>
      </c>
      <c r="H96" s="282">
        <v>1785</v>
      </c>
      <c r="I96" s="277"/>
    </row>
    <row r="97" spans="4:9">
      <c r="D97" s="271">
        <v>1</v>
      </c>
      <c r="E97" s="271">
        <v>1</v>
      </c>
      <c r="F97" s="147" t="s">
        <v>559</v>
      </c>
      <c r="G97" s="334" t="s">
        <v>710</v>
      </c>
      <c r="H97" s="282">
        <v>1904</v>
      </c>
      <c r="I97" s="277"/>
    </row>
    <row r="98" spans="4:9" ht="30">
      <c r="D98" s="271">
        <v>1</v>
      </c>
      <c r="E98" s="271">
        <v>1</v>
      </c>
      <c r="F98" s="147" t="s">
        <v>560</v>
      </c>
      <c r="G98" s="334" t="s">
        <v>710</v>
      </c>
      <c r="H98" s="282">
        <v>17255</v>
      </c>
      <c r="I98" s="277"/>
    </row>
    <row r="99" spans="4:9" ht="30">
      <c r="D99" s="271">
        <v>1</v>
      </c>
      <c r="E99" s="271">
        <v>1</v>
      </c>
      <c r="F99" s="147" t="s">
        <v>561</v>
      </c>
      <c r="G99" s="334" t="s">
        <v>710</v>
      </c>
      <c r="H99" s="282">
        <v>23800</v>
      </c>
      <c r="I99" s="277"/>
    </row>
    <row r="100" spans="4:9" ht="30">
      <c r="D100" s="271">
        <v>1</v>
      </c>
      <c r="E100" s="271">
        <v>1</v>
      </c>
      <c r="F100" s="147" t="s">
        <v>562</v>
      </c>
      <c r="G100" s="334" t="s">
        <v>710</v>
      </c>
      <c r="H100" s="282">
        <v>25585</v>
      </c>
      <c r="I100" s="277"/>
    </row>
    <row r="101" spans="4:9" ht="30">
      <c r="D101" s="271">
        <v>1</v>
      </c>
      <c r="E101" s="271">
        <v>1</v>
      </c>
      <c r="F101" s="147" t="s">
        <v>563</v>
      </c>
      <c r="G101" s="334" t="s">
        <v>710</v>
      </c>
      <c r="H101" s="282">
        <v>35700</v>
      </c>
      <c r="I101" s="277"/>
    </row>
    <row r="102" spans="4:9" s="321" customFormat="1">
      <c r="D102" s="493" t="s">
        <v>564</v>
      </c>
      <c r="E102" s="494"/>
      <c r="F102" s="494"/>
      <c r="G102" s="494"/>
      <c r="H102" s="494"/>
      <c r="I102" s="495"/>
    </row>
    <row r="103" spans="4:9">
      <c r="D103" s="271">
        <v>1</v>
      </c>
      <c r="E103" s="271">
        <v>1</v>
      </c>
      <c r="F103" s="147" t="s">
        <v>565</v>
      </c>
      <c r="G103" s="334" t="s">
        <v>710</v>
      </c>
      <c r="H103" s="286">
        <v>14875</v>
      </c>
      <c r="I103" s="277"/>
    </row>
    <row r="104" spans="4:9" ht="30">
      <c r="D104" s="271">
        <v>1</v>
      </c>
      <c r="E104" s="271">
        <v>1</v>
      </c>
      <c r="F104" s="148" t="s">
        <v>566</v>
      </c>
      <c r="G104" s="334" t="s">
        <v>710</v>
      </c>
      <c r="H104" s="286">
        <v>246925</v>
      </c>
      <c r="I104" s="277"/>
    </row>
    <row r="105" spans="4:9">
      <c r="D105" s="271">
        <v>1</v>
      </c>
      <c r="E105" s="271">
        <v>1</v>
      </c>
      <c r="F105" s="148" t="s">
        <v>567</v>
      </c>
      <c r="G105" s="334" t="s">
        <v>710</v>
      </c>
      <c r="H105" s="286">
        <v>92820</v>
      </c>
      <c r="I105" s="277"/>
    </row>
    <row r="106" spans="4:9">
      <c r="D106" s="271">
        <v>1</v>
      </c>
      <c r="E106" s="271">
        <v>1</v>
      </c>
      <c r="F106" s="148" t="s">
        <v>568</v>
      </c>
      <c r="G106" s="334" t="s">
        <v>710</v>
      </c>
      <c r="H106" s="286">
        <v>74375</v>
      </c>
      <c r="I106" s="277"/>
    </row>
    <row r="107" spans="4:9">
      <c r="D107" s="271">
        <v>1</v>
      </c>
      <c r="E107" s="271">
        <v>1</v>
      </c>
      <c r="F107" s="148" t="s">
        <v>569</v>
      </c>
      <c r="G107" s="334" t="s">
        <v>710</v>
      </c>
      <c r="H107" s="286">
        <v>110075</v>
      </c>
      <c r="I107" s="277"/>
    </row>
    <row r="108" spans="4:9">
      <c r="D108" s="262">
        <v>1</v>
      </c>
      <c r="E108" s="262">
        <v>1</v>
      </c>
      <c r="F108" s="256" t="s">
        <v>570</v>
      </c>
      <c r="G108" s="334" t="s">
        <v>710</v>
      </c>
      <c r="H108" s="286">
        <v>107100</v>
      </c>
      <c r="I108" s="277"/>
    </row>
    <row r="109" spans="4:9">
      <c r="D109" s="271">
        <v>1</v>
      </c>
      <c r="E109" s="271">
        <v>1</v>
      </c>
      <c r="F109" s="148" t="s">
        <v>571</v>
      </c>
      <c r="G109" s="334" t="s">
        <v>710</v>
      </c>
      <c r="H109" s="286">
        <v>71400</v>
      </c>
      <c r="I109" s="277"/>
    </row>
    <row r="110" spans="4:9">
      <c r="D110" s="271">
        <v>1</v>
      </c>
      <c r="E110" s="271">
        <v>1</v>
      </c>
      <c r="F110" s="148" t="s">
        <v>572</v>
      </c>
      <c r="G110" s="334" t="s">
        <v>710</v>
      </c>
      <c r="H110" s="286">
        <v>49682.5</v>
      </c>
      <c r="I110" s="277"/>
    </row>
    <row r="111" spans="4:9" ht="30">
      <c r="D111" s="271">
        <v>1</v>
      </c>
      <c r="E111" s="271">
        <v>1</v>
      </c>
      <c r="F111" s="148" t="s">
        <v>573</v>
      </c>
      <c r="G111" s="334" t="s">
        <v>710</v>
      </c>
      <c r="H111" s="286">
        <v>27667.5</v>
      </c>
      <c r="I111" s="277"/>
    </row>
    <row r="112" spans="4:9">
      <c r="D112" s="271">
        <v>1</v>
      </c>
      <c r="E112" s="271">
        <v>1</v>
      </c>
      <c r="F112" s="148" t="s">
        <v>574</v>
      </c>
      <c r="G112" s="334" t="s">
        <v>710</v>
      </c>
      <c r="H112" s="286">
        <v>26775</v>
      </c>
      <c r="I112" s="277"/>
    </row>
    <row r="113" spans="4:9" ht="45">
      <c r="D113" s="271">
        <v>1</v>
      </c>
      <c r="E113" s="271">
        <v>1</v>
      </c>
      <c r="F113" s="148" t="s">
        <v>575</v>
      </c>
      <c r="G113" s="334" t="s">
        <v>710</v>
      </c>
      <c r="H113" s="287">
        <v>1190000</v>
      </c>
      <c r="I113" s="277"/>
    </row>
    <row r="114" spans="4:9" ht="45">
      <c r="D114" s="271">
        <v>1</v>
      </c>
      <c r="E114" s="271">
        <v>1</v>
      </c>
      <c r="F114" s="148" t="s">
        <v>576</v>
      </c>
      <c r="G114" s="334" t="s">
        <v>710</v>
      </c>
      <c r="H114" s="287">
        <v>1636250</v>
      </c>
      <c r="I114" s="277"/>
    </row>
    <row r="115" spans="4:9" ht="45">
      <c r="D115" s="271">
        <v>1</v>
      </c>
      <c r="E115" s="271">
        <v>1</v>
      </c>
      <c r="F115" s="148" t="s">
        <v>577</v>
      </c>
      <c r="G115" s="334" t="s">
        <v>710</v>
      </c>
      <c r="H115" s="287">
        <v>1785000</v>
      </c>
      <c r="I115" s="277"/>
    </row>
    <row r="116" spans="4:9" ht="45">
      <c r="D116" s="271">
        <v>1</v>
      </c>
      <c r="E116" s="271">
        <v>1</v>
      </c>
      <c r="F116" s="148" t="s">
        <v>578</v>
      </c>
      <c r="G116" s="334" t="s">
        <v>710</v>
      </c>
      <c r="H116" s="287">
        <v>2231250</v>
      </c>
      <c r="I116" s="277"/>
    </row>
    <row r="117" spans="4:9" ht="45">
      <c r="D117" s="271">
        <v>1</v>
      </c>
      <c r="E117" s="271">
        <v>1</v>
      </c>
      <c r="F117" s="148" t="s">
        <v>579</v>
      </c>
      <c r="G117" s="334" t="s">
        <v>710</v>
      </c>
      <c r="H117" s="287">
        <v>2647750</v>
      </c>
      <c r="I117" s="277"/>
    </row>
    <row r="118" spans="4:9" ht="45">
      <c r="D118" s="271">
        <v>1</v>
      </c>
      <c r="E118" s="271">
        <v>1</v>
      </c>
      <c r="F118" s="148" t="s">
        <v>580</v>
      </c>
      <c r="G118" s="334" t="s">
        <v>710</v>
      </c>
      <c r="H118" s="287">
        <v>3153500</v>
      </c>
      <c r="I118" s="277"/>
    </row>
    <row r="119" spans="4:9" ht="30">
      <c r="D119" s="271">
        <v>1</v>
      </c>
      <c r="E119" s="271">
        <v>1</v>
      </c>
      <c r="F119" s="148" t="s">
        <v>581</v>
      </c>
      <c r="G119" s="334" t="s">
        <v>710</v>
      </c>
      <c r="H119" s="286">
        <v>3064250</v>
      </c>
      <c r="I119" s="277"/>
    </row>
    <row r="120" spans="4:9" ht="30">
      <c r="D120" s="271">
        <v>1</v>
      </c>
      <c r="E120" s="271">
        <v>1</v>
      </c>
      <c r="F120" s="148" t="s">
        <v>582</v>
      </c>
      <c r="G120" s="334" t="s">
        <v>710</v>
      </c>
      <c r="H120" s="286">
        <v>4343500</v>
      </c>
      <c r="I120" s="277"/>
    </row>
    <row r="121" spans="4:9" ht="30">
      <c r="D121" s="271">
        <v>1</v>
      </c>
      <c r="E121" s="271">
        <v>1</v>
      </c>
      <c r="F121" s="148" t="s">
        <v>583</v>
      </c>
      <c r="G121" s="334" t="s">
        <v>710</v>
      </c>
      <c r="H121" s="286">
        <v>5176500</v>
      </c>
      <c r="I121" s="277"/>
    </row>
    <row r="122" spans="4:9" ht="45">
      <c r="D122" s="271">
        <v>1</v>
      </c>
      <c r="E122" s="271">
        <v>1</v>
      </c>
      <c r="F122" s="148" t="s">
        <v>584</v>
      </c>
      <c r="G122" s="334" t="s">
        <v>710</v>
      </c>
      <c r="H122" s="287">
        <v>3659250</v>
      </c>
      <c r="I122" s="277"/>
    </row>
    <row r="123" spans="4:9" ht="27" customHeight="1">
      <c r="D123" s="271">
        <v>1</v>
      </c>
      <c r="E123" s="271">
        <v>1</v>
      </c>
      <c r="F123" s="148" t="s">
        <v>585</v>
      </c>
      <c r="G123" s="334" t="s">
        <v>710</v>
      </c>
      <c r="H123" s="286">
        <v>178500</v>
      </c>
      <c r="I123" s="277"/>
    </row>
    <row r="124" spans="4:9" s="322" customFormat="1">
      <c r="D124" s="502" t="s">
        <v>586</v>
      </c>
      <c r="E124" s="502"/>
      <c r="F124" s="502"/>
      <c r="G124" s="502"/>
      <c r="H124" s="502"/>
    </row>
    <row r="125" spans="4:9" ht="75">
      <c r="D125" s="271">
        <v>1</v>
      </c>
      <c r="E125" s="271">
        <v>1</v>
      </c>
      <c r="F125" s="148" t="s">
        <v>587</v>
      </c>
      <c r="G125" s="334" t="s">
        <v>710</v>
      </c>
      <c r="H125" s="280">
        <v>327250</v>
      </c>
      <c r="I125" s="277"/>
    </row>
    <row r="126" spans="4:9" ht="60">
      <c r="D126" s="271">
        <v>1</v>
      </c>
      <c r="E126" s="271">
        <v>1</v>
      </c>
      <c r="F126" s="148" t="s">
        <v>588</v>
      </c>
      <c r="G126" s="334" t="s">
        <v>710</v>
      </c>
      <c r="H126" s="280">
        <v>327250</v>
      </c>
      <c r="I126" s="277"/>
    </row>
    <row r="127" spans="4:9" ht="60">
      <c r="D127" s="271">
        <v>1</v>
      </c>
      <c r="E127" s="271">
        <v>1</v>
      </c>
      <c r="F127" s="148" t="s">
        <v>589</v>
      </c>
      <c r="G127" s="334" t="s">
        <v>710</v>
      </c>
      <c r="H127" s="280">
        <v>380800</v>
      </c>
      <c r="I127" s="277"/>
    </row>
    <row r="128" spans="4:9" ht="60">
      <c r="D128" s="271">
        <v>1</v>
      </c>
      <c r="E128" s="271">
        <v>1</v>
      </c>
      <c r="F128" s="148" t="s">
        <v>590</v>
      </c>
      <c r="G128" s="334" t="s">
        <v>710</v>
      </c>
      <c r="H128" s="280">
        <v>422450</v>
      </c>
      <c r="I128" s="277"/>
    </row>
    <row r="129" spans="4:9" ht="60">
      <c r="D129" s="271">
        <v>1</v>
      </c>
      <c r="E129" s="271">
        <v>1</v>
      </c>
      <c r="F129" s="148" t="s">
        <v>591</v>
      </c>
      <c r="G129" s="334" t="s">
        <v>710</v>
      </c>
      <c r="H129" s="280">
        <v>481950</v>
      </c>
      <c r="I129" s="277"/>
    </row>
    <row r="130" spans="4:9" ht="60">
      <c r="D130" s="271">
        <v>1</v>
      </c>
      <c r="E130" s="271">
        <v>1</v>
      </c>
      <c r="F130" s="148" t="s">
        <v>592</v>
      </c>
      <c r="G130" s="334" t="s">
        <v>710</v>
      </c>
      <c r="H130" s="280">
        <v>553350</v>
      </c>
      <c r="I130" s="277"/>
    </row>
    <row r="131" spans="4:9" ht="105">
      <c r="D131" s="271">
        <v>1</v>
      </c>
      <c r="E131" s="271">
        <v>1</v>
      </c>
      <c r="F131" s="148" t="s">
        <v>593</v>
      </c>
      <c r="G131" s="334" t="s">
        <v>710</v>
      </c>
      <c r="H131" s="280">
        <v>1576750</v>
      </c>
      <c r="I131" s="277"/>
    </row>
    <row r="132" spans="4:9" ht="75">
      <c r="D132" s="271">
        <v>1</v>
      </c>
      <c r="E132" s="271">
        <v>1</v>
      </c>
      <c r="F132" s="148" t="s">
        <v>594</v>
      </c>
      <c r="G132" s="334" t="s">
        <v>710</v>
      </c>
      <c r="H132" s="280">
        <v>1618400</v>
      </c>
      <c r="I132" s="277"/>
    </row>
    <row r="133" spans="4:9" ht="90">
      <c r="D133" s="271">
        <v>1</v>
      </c>
      <c r="E133" s="271">
        <v>1</v>
      </c>
      <c r="F133" s="148" t="s">
        <v>595</v>
      </c>
      <c r="G133" s="334" t="s">
        <v>710</v>
      </c>
      <c r="H133" s="280">
        <v>2427600</v>
      </c>
      <c r="I133" s="277"/>
    </row>
    <row r="134" spans="4:9" ht="90">
      <c r="D134" s="271">
        <v>1</v>
      </c>
      <c r="E134" s="271">
        <v>1</v>
      </c>
      <c r="F134" s="148" t="s">
        <v>596</v>
      </c>
      <c r="G134" s="334" t="s">
        <v>710</v>
      </c>
      <c r="H134" s="280">
        <v>3183250</v>
      </c>
      <c r="I134" s="277"/>
    </row>
    <row r="135" spans="4:9" ht="90">
      <c r="D135" s="271">
        <v>1</v>
      </c>
      <c r="E135" s="271">
        <v>1</v>
      </c>
      <c r="F135" s="148" t="s">
        <v>597</v>
      </c>
      <c r="G135" s="334" t="s">
        <v>710</v>
      </c>
      <c r="H135" s="280">
        <v>4373250</v>
      </c>
      <c r="I135" s="277"/>
    </row>
    <row r="136" spans="4:9" ht="90">
      <c r="D136" s="271">
        <v>1</v>
      </c>
      <c r="E136" s="271">
        <v>1</v>
      </c>
      <c r="F136" s="148" t="s">
        <v>598</v>
      </c>
      <c r="G136" s="334" t="s">
        <v>710</v>
      </c>
      <c r="H136" s="280">
        <v>5533500</v>
      </c>
      <c r="I136" s="277"/>
    </row>
    <row r="137" spans="4:9" ht="75">
      <c r="D137" s="271">
        <v>1</v>
      </c>
      <c r="E137" s="271">
        <v>1</v>
      </c>
      <c r="F137" s="148" t="s">
        <v>599</v>
      </c>
      <c r="G137" s="334" t="s">
        <v>710</v>
      </c>
      <c r="H137" s="280">
        <v>2766750</v>
      </c>
      <c r="I137" s="277"/>
    </row>
    <row r="138" spans="4:9" ht="75">
      <c r="D138" s="271">
        <v>1</v>
      </c>
      <c r="E138" s="271">
        <v>1</v>
      </c>
      <c r="F138" s="148" t="s">
        <v>600</v>
      </c>
      <c r="G138" s="334" t="s">
        <v>710</v>
      </c>
      <c r="H138" s="280">
        <v>4046000</v>
      </c>
      <c r="I138" s="277"/>
    </row>
    <row r="139" spans="4:9" ht="30">
      <c r="D139" s="271">
        <v>1</v>
      </c>
      <c r="E139" s="271">
        <v>1</v>
      </c>
      <c r="F139" s="148" t="s">
        <v>601</v>
      </c>
      <c r="G139" s="334" t="s">
        <v>710</v>
      </c>
      <c r="H139" s="280">
        <v>102935</v>
      </c>
      <c r="I139" s="277"/>
    </row>
    <row r="140" spans="4:9" ht="30">
      <c r="D140" s="271">
        <v>1</v>
      </c>
      <c r="E140" s="271">
        <v>1</v>
      </c>
      <c r="F140" s="148" t="s">
        <v>602</v>
      </c>
      <c r="G140" s="334" t="s">
        <v>710</v>
      </c>
      <c r="H140" s="280">
        <v>687225</v>
      </c>
      <c r="I140" s="277"/>
    </row>
    <row r="141" spans="4:9" s="265" customFormat="1">
      <c r="D141" s="496" t="s">
        <v>603</v>
      </c>
      <c r="E141" s="491"/>
      <c r="F141" s="491"/>
      <c r="G141" s="491"/>
      <c r="H141" s="491"/>
      <c r="I141" s="497"/>
    </row>
    <row r="142" spans="4:9" ht="45">
      <c r="D142" s="271">
        <v>1</v>
      </c>
      <c r="E142" s="271">
        <v>1</v>
      </c>
      <c r="F142" s="148" t="s">
        <v>604</v>
      </c>
      <c r="G142" s="334" t="s">
        <v>710</v>
      </c>
      <c r="H142" s="280">
        <v>18147.5</v>
      </c>
      <c r="I142" s="277"/>
    </row>
    <row r="143" spans="4:9" ht="30">
      <c r="D143" s="271">
        <v>1</v>
      </c>
      <c r="E143" s="271">
        <v>1</v>
      </c>
      <c r="F143" s="148" t="s">
        <v>605</v>
      </c>
      <c r="G143" s="334" t="s">
        <v>710</v>
      </c>
      <c r="H143" s="280">
        <v>23800</v>
      </c>
      <c r="I143" s="277"/>
    </row>
    <row r="144" spans="4:9" ht="30">
      <c r="D144" s="271">
        <v>1</v>
      </c>
      <c r="E144" s="271">
        <v>1</v>
      </c>
      <c r="F144" s="148" t="s">
        <v>606</v>
      </c>
      <c r="G144" s="334" t="s">
        <v>710</v>
      </c>
      <c r="H144" s="280">
        <v>168087.5</v>
      </c>
      <c r="I144" s="277"/>
    </row>
    <row r="145" spans="4:11" ht="30">
      <c r="D145" s="271">
        <v>1</v>
      </c>
      <c r="E145" s="271">
        <v>1</v>
      </c>
      <c r="F145" s="148" t="s">
        <v>607</v>
      </c>
      <c r="G145" s="334" t="s">
        <v>710</v>
      </c>
      <c r="H145" s="280">
        <v>44625</v>
      </c>
      <c r="I145" s="277"/>
    </row>
    <row r="146" spans="4:11" s="321" customFormat="1">
      <c r="D146" s="496" t="s">
        <v>608</v>
      </c>
      <c r="E146" s="491"/>
      <c r="F146" s="491"/>
      <c r="G146" s="491"/>
      <c r="H146" s="491"/>
      <c r="I146" s="497"/>
    </row>
    <row r="147" spans="4:11" ht="60">
      <c r="D147" s="271">
        <v>1</v>
      </c>
      <c r="E147" s="271">
        <v>1</v>
      </c>
      <c r="F147" s="148" t="s">
        <v>609</v>
      </c>
      <c r="G147" s="334" t="s">
        <v>710</v>
      </c>
      <c r="H147" s="281">
        <v>175525</v>
      </c>
      <c r="I147" s="277"/>
    </row>
    <row r="148" spans="4:11" ht="45">
      <c r="D148" s="271">
        <v>1</v>
      </c>
      <c r="E148" s="271">
        <v>1</v>
      </c>
      <c r="F148" s="148" t="s">
        <v>610</v>
      </c>
      <c r="G148" s="334" t="s">
        <v>710</v>
      </c>
      <c r="H148" s="281">
        <v>38675</v>
      </c>
      <c r="I148" s="277"/>
    </row>
    <row r="149" spans="4:11" ht="60">
      <c r="D149" s="271">
        <v>1</v>
      </c>
      <c r="E149" s="271">
        <v>1</v>
      </c>
      <c r="F149" s="148" t="s">
        <v>611</v>
      </c>
      <c r="G149" s="334" t="s">
        <v>710</v>
      </c>
      <c r="H149" s="281">
        <v>47005</v>
      </c>
      <c r="I149" s="277"/>
    </row>
    <row r="150" spans="4:11" s="323" customFormat="1" ht="15.75">
      <c r="D150" s="496" t="s">
        <v>612</v>
      </c>
      <c r="E150" s="501"/>
      <c r="F150" s="501"/>
      <c r="G150" s="501"/>
      <c r="H150" s="501"/>
      <c r="I150" s="324"/>
      <c r="J150" s="324"/>
      <c r="K150" s="325"/>
    </row>
    <row r="151" spans="4:11" ht="75">
      <c r="D151" s="266">
        <v>1</v>
      </c>
      <c r="E151" s="266">
        <v>1</v>
      </c>
      <c r="F151" s="147" t="s">
        <v>613</v>
      </c>
      <c r="G151" s="334" t="s">
        <v>710</v>
      </c>
      <c r="H151" s="277">
        <v>386750</v>
      </c>
      <c r="I151" s="277"/>
    </row>
    <row r="152" spans="4:11" ht="75">
      <c r="D152" s="266">
        <v>1</v>
      </c>
      <c r="E152" s="266">
        <v>1</v>
      </c>
      <c r="F152" s="148" t="s">
        <v>614</v>
      </c>
      <c r="G152" s="334" t="s">
        <v>710</v>
      </c>
      <c r="H152" s="277">
        <v>374850</v>
      </c>
      <c r="I152" s="277"/>
    </row>
    <row r="153" spans="4:11" ht="60">
      <c r="D153" s="266">
        <v>1</v>
      </c>
      <c r="E153" s="266">
        <v>1</v>
      </c>
      <c r="F153" s="148" t="s">
        <v>615</v>
      </c>
      <c r="G153" s="334" t="s">
        <v>710</v>
      </c>
      <c r="H153" s="277">
        <v>773500</v>
      </c>
      <c r="I153" s="277"/>
    </row>
    <row r="154" spans="4:11" ht="30">
      <c r="D154" s="266">
        <v>1</v>
      </c>
      <c r="E154" s="266">
        <v>1</v>
      </c>
      <c r="F154" s="148" t="s">
        <v>616</v>
      </c>
      <c r="G154" s="334" t="s">
        <v>710</v>
      </c>
      <c r="H154" s="277">
        <v>95200</v>
      </c>
      <c r="I154" s="277"/>
    </row>
    <row r="155" spans="4:11">
      <c r="D155" s="266">
        <v>1</v>
      </c>
      <c r="E155" s="266">
        <v>1</v>
      </c>
      <c r="F155" s="148" t="s">
        <v>617</v>
      </c>
      <c r="G155" s="334" t="s">
        <v>710</v>
      </c>
      <c r="H155" s="277">
        <v>232050</v>
      </c>
      <c r="I155" s="277"/>
    </row>
    <row r="156" spans="4:11" ht="30">
      <c r="D156" s="266">
        <v>1</v>
      </c>
      <c r="E156" s="266">
        <v>1</v>
      </c>
      <c r="F156" s="148" t="s">
        <v>618</v>
      </c>
      <c r="G156" s="334" t="s">
        <v>710</v>
      </c>
      <c r="H156" s="277">
        <v>386750</v>
      </c>
      <c r="I156" s="277"/>
    </row>
    <row r="157" spans="4:11" s="326" customFormat="1" ht="15.75">
      <c r="D157" s="496" t="s">
        <v>619</v>
      </c>
      <c r="E157" s="501"/>
      <c r="F157" s="501"/>
      <c r="G157" s="501"/>
      <c r="H157" s="501"/>
    </row>
    <row r="158" spans="4:11" ht="45">
      <c r="D158" s="271">
        <v>1</v>
      </c>
      <c r="E158" s="271">
        <v>1</v>
      </c>
      <c r="F158" s="267" t="s">
        <v>620</v>
      </c>
      <c r="G158" s="334" t="s">
        <v>710</v>
      </c>
      <c r="H158" s="284">
        <v>4462500</v>
      </c>
      <c r="I158" s="277"/>
    </row>
    <row r="159" spans="4:11" ht="60">
      <c r="D159" s="271">
        <v>1</v>
      </c>
      <c r="E159" s="271">
        <v>1</v>
      </c>
      <c r="F159" s="267" t="s">
        <v>621</v>
      </c>
      <c r="G159" s="334" t="s">
        <v>710</v>
      </c>
      <c r="H159" s="284">
        <v>11305000</v>
      </c>
      <c r="I159" s="277"/>
    </row>
    <row r="160" spans="4:11" ht="60">
      <c r="D160" s="271">
        <v>1</v>
      </c>
      <c r="E160" s="271">
        <v>1</v>
      </c>
      <c r="F160" s="267" t="s">
        <v>622</v>
      </c>
      <c r="G160" s="334" t="s">
        <v>710</v>
      </c>
      <c r="H160" s="284">
        <v>16957500</v>
      </c>
      <c r="I160" s="277"/>
    </row>
    <row r="161" spans="4:9" ht="105">
      <c r="D161" s="271">
        <v>1</v>
      </c>
      <c r="E161" s="271">
        <v>1</v>
      </c>
      <c r="F161" s="267" t="s">
        <v>623</v>
      </c>
      <c r="G161" s="334" t="s">
        <v>710</v>
      </c>
      <c r="H161" s="284">
        <v>178500</v>
      </c>
      <c r="I161" s="277"/>
    </row>
    <row r="162" spans="4:9" ht="75">
      <c r="D162" s="271">
        <v>1</v>
      </c>
      <c r="E162" s="271">
        <v>1</v>
      </c>
      <c r="F162" s="267" t="s">
        <v>624</v>
      </c>
      <c r="G162" s="334" t="s">
        <v>710</v>
      </c>
      <c r="H162" s="284">
        <v>142800</v>
      </c>
      <c r="I162" s="277"/>
    </row>
    <row r="163" spans="4:9" ht="45">
      <c r="D163" s="271">
        <v>1</v>
      </c>
      <c r="E163" s="271">
        <v>1</v>
      </c>
      <c r="F163" s="267" t="s">
        <v>625</v>
      </c>
      <c r="G163" s="334" t="s">
        <v>710</v>
      </c>
      <c r="H163" s="284">
        <v>184450</v>
      </c>
      <c r="I163" s="277"/>
    </row>
    <row r="164" spans="4:9" ht="90">
      <c r="D164" s="271">
        <v>1</v>
      </c>
      <c r="E164" s="271">
        <v>1</v>
      </c>
      <c r="F164" s="267" t="s">
        <v>626</v>
      </c>
      <c r="G164" s="334" t="s">
        <v>710</v>
      </c>
      <c r="H164" s="284">
        <v>196350</v>
      </c>
      <c r="I164" s="277"/>
    </row>
    <row r="165" spans="4:9" ht="135">
      <c r="D165" s="271">
        <v>1</v>
      </c>
      <c r="E165" s="271">
        <v>1</v>
      </c>
      <c r="F165" s="267" t="s">
        <v>627</v>
      </c>
      <c r="G165" s="334" t="s">
        <v>710</v>
      </c>
      <c r="H165" s="284">
        <v>178500</v>
      </c>
      <c r="I165" s="277"/>
    </row>
    <row r="166" spans="4:9" ht="75">
      <c r="D166" s="271">
        <v>1</v>
      </c>
      <c r="E166" s="271">
        <v>1</v>
      </c>
      <c r="F166" s="267" t="s">
        <v>628</v>
      </c>
      <c r="G166" s="334" t="s">
        <v>710</v>
      </c>
      <c r="H166" s="284">
        <v>196350</v>
      </c>
      <c r="I166" s="277"/>
    </row>
    <row r="167" spans="4:9" ht="120">
      <c r="D167" s="271">
        <v>1</v>
      </c>
      <c r="E167" s="271">
        <v>1</v>
      </c>
      <c r="F167" s="267" t="s">
        <v>629</v>
      </c>
      <c r="G167" s="334" t="s">
        <v>710</v>
      </c>
      <c r="H167" s="284">
        <v>1207850</v>
      </c>
      <c r="I167" s="277"/>
    </row>
    <row r="168" spans="4:9" ht="45">
      <c r="D168" s="271">
        <v>1</v>
      </c>
      <c r="E168" s="271">
        <v>1</v>
      </c>
      <c r="F168" s="267" t="s">
        <v>630</v>
      </c>
      <c r="G168" s="334" t="s">
        <v>710</v>
      </c>
      <c r="H168" s="284">
        <v>714000</v>
      </c>
      <c r="I168" s="277"/>
    </row>
    <row r="169" spans="4:9" ht="60">
      <c r="D169" s="271">
        <v>1</v>
      </c>
      <c r="E169" s="271">
        <v>1</v>
      </c>
      <c r="F169" s="267" t="s">
        <v>631</v>
      </c>
      <c r="G169" s="334" t="s">
        <v>710</v>
      </c>
      <c r="H169" s="284">
        <v>1636250</v>
      </c>
      <c r="I169" s="277"/>
    </row>
    <row r="170" spans="4:9" ht="60">
      <c r="D170" s="271">
        <v>1</v>
      </c>
      <c r="E170" s="271">
        <v>1</v>
      </c>
      <c r="F170" s="267" t="s">
        <v>632</v>
      </c>
      <c r="G170" s="334" t="s">
        <v>710</v>
      </c>
      <c r="H170" s="284">
        <v>2469250</v>
      </c>
      <c r="I170" s="277"/>
    </row>
    <row r="171" spans="4:9" ht="45">
      <c r="D171" s="271">
        <v>1</v>
      </c>
      <c r="E171" s="271">
        <v>1</v>
      </c>
      <c r="F171" s="267" t="s">
        <v>633</v>
      </c>
      <c r="G171" s="334" t="s">
        <v>710</v>
      </c>
      <c r="H171" s="284">
        <v>1874250</v>
      </c>
      <c r="I171" s="277"/>
    </row>
    <row r="172" spans="4:9" ht="75">
      <c r="D172" s="271">
        <v>1</v>
      </c>
      <c r="E172" s="271">
        <v>1</v>
      </c>
      <c r="F172" s="267" t="s">
        <v>634</v>
      </c>
      <c r="G172" s="334" t="s">
        <v>710</v>
      </c>
      <c r="H172" s="284">
        <v>5682250</v>
      </c>
      <c r="I172" s="277"/>
    </row>
    <row r="173" spans="4:9" s="327" customFormat="1">
      <c r="D173" s="496" t="s">
        <v>635</v>
      </c>
      <c r="E173" s="491"/>
      <c r="F173" s="491"/>
      <c r="G173" s="491"/>
      <c r="H173" s="491"/>
      <c r="I173" s="497"/>
    </row>
    <row r="174" spans="4:9" ht="45">
      <c r="D174" s="254">
        <v>1</v>
      </c>
      <c r="E174" s="254">
        <v>1</v>
      </c>
      <c r="F174" s="268" t="s">
        <v>636</v>
      </c>
      <c r="G174" s="334" t="s">
        <v>710</v>
      </c>
      <c r="H174" s="278">
        <v>357000</v>
      </c>
      <c r="I174" s="277"/>
    </row>
    <row r="175" spans="4:9" ht="45">
      <c r="D175" s="254">
        <v>1</v>
      </c>
      <c r="E175" s="254">
        <v>1</v>
      </c>
      <c r="F175" s="268" t="s">
        <v>637</v>
      </c>
      <c r="G175" s="334" t="s">
        <v>710</v>
      </c>
      <c r="H175" s="278">
        <v>357000</v>
      </c>
      <c r="I175" s="277"/>
    </row>
    <row r="176" spans="4:9" ht="45">
      <c r="D176" s="171">
        <v>1</v>
      </c>
      <c r="E176" s="171">
        <v>1</v>
      </c>
      <c r="F176" s="172" t="s">
        <v>638</v>
      </c>
      <c r="G176" s="334" t="s">
        <v>710</v>
      </c>
      <c r="H176" s="285">
        <v>386750</v>
      </c>
      <c r="I176" s="277"/>
    </row>
    <row r="177" spans="4:9" ht="45">
      <c r="D177" s="171">
        <v>1</v>
      </c>
      <c r="E177" s="171">
        <v>1</v>
      </c>
      <c r="F177" s="172" t="s">
        <v>639</v>
      </c>
      <c r="G177" s="334" t="s">
        <v>710</v>
      </c>
      <c r="H177" s="285">
        <v>654500</v>
      </c>
      <c r="I177" s="277"/>
    </row>
    <row r="178" spans="4:9" ht="45">
      <c r="D178" s="171">
        <v>1</v>
      </c>
      <c r="E178" s="171">
        <v>1</v>
      </c>
      <c r="F178" s="172" t="s">
        <v>640</v>
      </c>
      <c r="G178" s="334" t="s">
        <v>710</v>
      </c>
      <c r="H178" s="285">
        <v>4760000</v>
      </c>
      <c r="I178" s="277"/>
    </row>
    <row r="179" spans="4:9" ht="45">
      <c r="D179" s="171">
        <v>1</v>
      </c>
      <c r="E179" s="171">
        <v>1</v>
      </c>
      <c r="F179" s="172" t="s">
        <v>641</v>
      </c>
      <c r="G179" s="334" t="s">
        <v>710</v>
      </c>
      <c r="H179" s="285">
        <v>8568000</v>
      </c>
      <c r="I179" s="277"/>
    </row>
    <row r="180" spans="4:9" ht="45">
      <c r="D180" s="271">
        <v>1</v>
      </c>
      <c r="E180" s="271">
        <v>1</v>
      </c>
      <c r="F180" s="148" t="s">
        <v>642</v>
      </c>
      <c r="G180" s="334" t="s">
        <v>710</v>
      </c>
      <c r="H180" s="280">
        <v>23800000</v>
      </c>
      <c r="I180" s="277"/>
    </row>
    <row r="181" spans="4:9" ht="45">
      <c r="D181" s="255">
        <v>1</v>
      </c>
      <c r="E181" s="255">
        <v>1</v>
      </c>
      <c r="F181" s="256" t="s">
        <v>643</v>
      </c>
      <c r="G181" s="334" t="s">
        <v>710</v>
      </c>
      <c r="H181" s="283">
        <v>15767500</v>
      </c>
      <c r="I181" s="277"/>
    </row>
    <row r="182" spans="4:9" ht="45">
      <c r="D182" s="255">
        <v>1</v>
      </c>
      <c r="E182" s="255">
        <v>1</v>
      </c>
      <c r="F182" s="256" t="s">
        <v>644</v>
      </c>
      <c r="G182" s="334" t="s">
        <v>710</v>
      </c>
      <c r="H182" s="283">
        <v>416500</v>
      </c>
      <c r="I182" s="277"/>
    </row>
    <row r="183" spans="4:9" ht="45">
      <c r="D183" s="171">
        <v>1</v>
      </c>
      <c r="E183" s="171">
        <v>1</v>
      </c>
      <c r="F183" s="147" t="s">
        <v>645</v>
      </c>
      <c r="G183" s="334" t="s">
        <v>710</v>
      </c>
      <c r="H183" s="282">
        <v>458150</v>
      </c>
      <c r="I183" s="277"/>
    </row>
    <row r="184" spans="4:9" ht="45">
      <c r="D184" s="271">
        <v>1</v>
      </c>
      <c r="E184" s="271">
        <v>1</v>
      </c>
      <c r="F184" s="148" t="s">
        <v>646</v>
      </c>
      <c r="G184" s="334" t="s">
        <v>710</v>
      </c>
      <c r="H184" s="280">
        <v>672350</v>
      </c>
      <c r="I184" s="277"/>
    </row>
    <row r="185" spans="4:9" ht="45">
      <c r="D185" s="271">
        <v>1</v>
      </c>
      <c r="E185" s="271">
        <v>1</v>
      </c>
      <c r="F185" s="148" t="s">
        <v>647</v>
      </c>
      <c r="G185" s="334" t="s">
        <v>710</v>
      </c>
      <c r="H185" s="280">
        <v>1963500</v>
      </c>
      <c r="I185" s="277"/>
    </row>
    <row r="186" spans="4:9" ht="45">
      <c r="D186" s="271">
        <v>1</v>
      </c>
      <c r="E186" s="271">
        <v>1</v>
      </c>
      <c r="F186" s="148" t="s">
        <v>648</v>
      </c>
      <c r="G186" s="334" t="s">
        <v>710</v>
      </c>
      <c r="H186" s="280">
        <v>672350</v>
      </c>
      <c r="I186" s="277"/>
    </row>
    <row r="187" spans="4:9" ht="30">
      <c r="D187" s="271">
        <v>1</v>
      </c>
      <c r="E187" s="271">
        <v>1</v>
      </c>
      <c r="F187" s="148" t="s">
        <v>649</v>
      </c>
      <c r="G187" s="334" t="s">
        <v>710</v>
      </c>
      <c r="H187" s="280">
        <v>583100</v>
      </c>
      <c r="I187" s="277"/>
    </row>
    <row r="188" spans="4:9" ht="45">
      <c r="D188" s="271">
        <v>1</v>
      </c>
      <c r="E188" s="271">
        <v>1</v>
      </c>
      <c r="F188" s="148" t="s">
        <v>650</v>
      </c>
      <c r="G188" s="334" t="s">
        <v>710</v>
      </c>
      <c r="H188" s="280">
        <v>642600</v>
      </c>
      <c r="I188" s="277"/>
    </row>
    <row r="189" spans="4:9" ht="30">
      <c r="D189" s="271">
        <v>1</v>
      </c>
      <c r="E189" s="271">
        <v>1</v>
      </c>
      <c r="F189" s="148" t="s">
        <v>651</v>
      </c>
      <c r="G189" s="334" t="s">
        <v>710</v>
      </c>
      <c r="H189" s="280">
        <v>493850</v>
      </c>
      <c r="I189" s="277"/>
    </row>
    <row r="190" spans="4:9" ht="45">
      <c r="D190" s="271">
        <v>1</v>
      </c>
      <c r="E190" s="271">
        <v>1</v>
      </c>
      <c r="F190" s="148" t="s">
        <v>652</v>
      </c>
      <c r="G190" s="334" t="s">
        <v>710</v>
      </c>
      <c r="H190" s="280">
        <v>4629100</v>
      </c>
      <c r="I190" s="277"/>
    </row>
    <row r="191" spans="4:9" s="327" customFormat="1">
      <c r="D191" s="496" t="s">
        <v>653</v>
      </c>
      <c r="E191" s="491"/>
      <c r="F191" s="491"/>
      <c r="G191" s="491"/>
      <c r="H191" s="491"/>
      <c r="I191" s="497"/>
    </row>
    <row r="192" spans="4:9">
      <c r="D192" s="171">
        <v>1</v>
      </c>
      <c r="E192" s="171">
        <v>1</v>
      </c>
      <c r="F192" s="169" t="s">
        <v>654</v>
      </c>
      <c r="G192" s="334" t="s">
        <v>710</v>
      </c>
      <c r="H192" s="285">
        <v>297500</v>
      </c>
      <c r="I192" s="277"/>
    </row>
    <row r="193" spans="4:9">
      <c r="D193" s="171">
        <v>1</v>
      </c>
      <c r="E193" s="171">
        <v>1</v>
      </c>
      <c r="F193" s="172" t="s">
        <v>655</v>
      </c>
      <c r="G193" s="334" t="s">
        <v>710</v>
      </c>
      <c r="H193" s="285">
        <v>267750</v>
      </c>
      <c r="I193" s="277"/>
    </row>
    <row r="194" spans="4:9">
      <c r="D194" s="171">
        <v>1</v>
      </c>
      <c r="E194" s="171">
        <v>1</v>
      </c>
      <c r="F194" s="172" t="s">
        <v>656</v>
      </c>
      <c r="G194" s="334" t="s">
        <v>710</v>
      </c>
      <c r="H194" s="285">
        <v>255850</v>
      </c>
      <c r="I194" s="277"/>
    </row>
    <row r="195" spans="4:9" ht="30">
      <c r="D195" s="171">
        <v>1</v>
      </c>
      <c r="E195" s="171">
        <v>1</v>
      </c>
      <c r="F195" s="147" t="s">
        <v>657</v>
      </c>
      <c r="G195" s="334" t="s">
        <v>710</v>
      </c>
      <c r="H195" s="282">
        <v>148750</v>
      </c>
      <c r="I195" s="277"/>
    </row>
    <row r="196" spans="4:9" ht="30">
      <c r="D196" s="171">
        <v>1</v>
      </c>
      <c r="E196" s="171">
        <v>1</v>
      </c>
      <c r="F196" s="147" t="s">
        <v>658</v>
      </c>
      <c r="G196" s="334" t="s">
        <v>710</v>
      </c>
      <c r="H196" s="282">
        <v>243950</v>
      </c>
      <c r="I196" s="277"/>
    </row>
    <row r="197" spans="4:9" ht="30">
      <c r="D197" s="171">
        <v>1</v>
      </c>
      <c r="E197" s="171">
        <v>1</v>
      </c>
      <c r="F197" s="147" t="s">
        <v>659</v>
      </c>
      <c r="G197" s="334" t="s">
        <v>710</v>
      </c>
      <c r="H197" s="282">
        <v>119000</v>
      </c>
      <c r="I197" s="277"/>
    </row>
    <row r="198" spans="4:9" ht="30">
      <c r="D198" s="171">
        <v>1</v>
      </c>
      <c r="E198" s="171">
        <v>1</v>
      </c>
      <c r="F198" s="147" t="s">
        <v>660</v>
      </c>
      <c r="G198" s="334" t="s">
        <v>710</v>
      </c>
      <c r="H198" s="282">
        <v>190400</v>
      </c>
      <c r="I198" s="277"/>
    </row>
    <row r="199" spans="4:9" ht="45">
      <c r="D199" s="171">
        <v>1</v>
      </c>
      <c r="E199" s="171">
        <v>1</v>
      </c>
      <c r="F199" s="147" t="s">
        <v>661</v>
      </c>
      <c r="G199" s="334" t="s">
        <v>710</v>
      </c>
      <c r="H199" s="282">
        <v>119000</v>
      </c>
      <c r="I199" s="277"/>
    </row>
    <row r="200" spans="4:9" ht="30">
      <c r="D200" s="171">
        <v>1</v>
      </c>
      <c r="E200" s="171">
        <v>1</v>
      </c>
      <c r="F200" s="147" t="s">
        <v>662</v>
      </c>
      <c r="G200" s="334" t="s">
        <v>710</v>
      </c>
      <c r="H200" s="282">
        <v>2171750</v>
      </c>
      <c r="I200" s="277"/>
    </row>
    <row r="201" spans="4:9" s="328" customFormat="1">
      <c r="D201" s="496" t="s">
        <v>663</v>
      </c>
      <c r="E201" s="491"/>
      <c r="F201" s="491"/>
      <c r="G201" s="491"/>
      <c r="H201" s="491"/>
      <c r="I201" s="497"/>
    </row>
    <row r="202" spans="4:9" ht="75">
      <c r="D202" s="171">
        <v>1</v>
      </c>
      <c r="E202" s="171">
        <v>1</v>
      </c>
      <c r="F202" s="169" t="s">
        <v>664</v>
      </c>
      <c r="G202" s="335" t="s">
        <v>714</v>
      </c>
      <c r="H202" s="285">
        <v>5057.5</v>
      </c>
      <c r="I202" s="277"/>
    </row>
    <row r="203" spans="4:9" ht="45">
      <c r="D203" s="171">
        <v>1</v>
      </c>
      <c r="E203" s="171">
        <v>1</v>
      </c>
      <c r="F203" s="147" t="s">
        <v>665</v>
      </c>
      <c r="G203" s="335" t="s">
        <v>714</v>
      </c>
      <c r="H203" s="282">
        <v>5057.5</v>
      </c>
      <c r="I203" s="277"/>
    </row>
    <row r="204" spans="4:9" ht="30">
      <c r="D204" s="171">
        <v>1</v>
      </c>
      <c r="E204" s="171">
        <v>1</v>
      </c>
      <c r="F204" s="172" t="s">
        <v>666</v>
      </c>
      <c r="G204" s="335" t="s">
        <v>714</v>
      </c>
      <c r="H204" s="285">
        <v>1666</v>
      </c>
      <c r="I204" s="277"/>
    </row>
    <row r="205" spans="4:9" ht="45">
      <c r="D205" s="171">
        <v>1</v>
      </c>
      <c r="E205" s="171">
        <v>1</v>
      </c>
      <c r="F205" s="172" t="s">
        <v>667</v>
      </c>
      <c r="G205" s="335" t="s">
        <v>714</v>
      </c>
      <c r="H205" s="285">
        <v>25585</v>
      </c>
      <c r="I205" s="277"/>
    </row>
    <row r="206" spans="4:9" ht="45">
      <c r="D206" s="171">
        <v>1</v>
      </c>
      <c r="E206" s="171">
        <v>1</v>
      </c>
      <c r="F206" s="147" t="s">
        <v>668</v>
      </c>
      <c r="G206" s="335" t="s">
        <v>714</v>
      </c>
      <c r="H206" s="282">
        <v>5355</v>
      </c>
      <c r="I206" s="277"/>
    </row>
    <row r="207" spans="4:9" ht="60">
      <c r="D207" s="171">
        <v>1</v>
      </c>
      <c r="E207" s="171">
        <v>1</v>
      </c>
      <c r="F207" s="147" t="s">
        <v>669</v>
      </c>
      <c r="G207" s="335" t="s">
        <v>714</v>
      </c>
      <c r="H207" s="282">
        <v>12495</v>
      </c>
      <c r="I207" s="277"/>
    </row>
    <row r="208" spans="4:9" ht="75">
      <c r="D208" s="171">
        <v>1</v>
      </c>
      <c r="E208" s="171">
        <v>1</v>
      </c>
      <c r="F208" s="172" t="s">
        <v>670</v>
      </c>
      <c r="G208" s="335" t="s">
        <v>714</v>
      </c>
      <c r="H208" s="285">
        <v>58310</v>
      </c>
      <c r="I208" s="277"/>
    </row>
    <row r="209" spans="4:9" ht="75">
      <c r="D209" s="171">
        <v>1</v>
      </c>
      <c r="E209" s="171">
        <v>1</v>
      </c>
      <c r="F209" s="172" t="s">
        <v>671</v>
      </c>
      <c r="G209" s="335" t="s">
        <v>714</v>
      </c>
      <c r="H209" s="285">
        <v>77350</v>
      </c>
      <c r="I209" s="277"/>
    </row>
    <row r="210" spans="4:9" ht="75">
      <c r="D210" s="171">
        <v>1</v>
      </c>
      <c r="E210" s="171">
        <v>1</v>
      </c>
      <c r="F210" s="147" t="s">
        <v>672</v>
      </c>
      <c r="G210" s="335" t="s">
        <v>714</v>
      </c>
      <c r="H210" s="282">
        <v>95200</v>
      </c>
      <c r="I210" s="277"/>
    </row>
    <row r="211" spans="4:9" ht="75">
      <c r="D211" s="171">
        <v>1</v>
      </c>
      <c r="E211" s="171">
        <v>1</v>
      </c>
      <c r="F211" s="147" t="s">
        <v>673</v>
      </c>
      <c r="G211" s="335" t="s">
        <v>714</v>
      </c>
      <c r="H211" s="282">
        <v>95200</v>
      </c>
      <c r="I211" s="277"/>
    </row>
    <row r="212" spans="4:9" ht="75">
      <c r="D212" s="171">
        <v>1</v>
      </c>
      <c r="E212" s="171">
        <v>1</v>
      </c>
      <c r="F212" s="147" t="s">
        <v>674</v>
      </c>
      <c r="G212" s="335" t="s">
        <v>714</v>
      </c>
      <c r="H212" s="282">
        <v>130900</v>
      </c>
      <c r="I212" s="277"/>
    </row>
    <row r="213" spans="4:9" ht="45">
      <c r="D213" s="171">
        <v>1</v>
      </c>
      <c r="E213" s="171">
        <v>1</v>
      </c>
      <c r="F213" s="147" t="s">
        <v>675</v>
      </c>
      <c r="G213" s="335" t="s">
        <v>714</v>
      </c>
      <c r="H213" s="282">
        <v>428400</v>
      </c>
      <c r="I213" s="277"/>
    </row>
    <row r="214" spans="4:9" ht="60">
      <c r="D214" s="171">
        <v>1</v>
      </c>
      <c r="E214" s="171">
        <v>1</v>
      </c>
      <c r="F214" s="147" t="s">
        <v>676</v>
      </c>
      <c r="G214" s="335" t="s">
        <v>714</v>
      </c>
      <c r="H214" s="282">
        <v>339150</v>
      </c>
      <c r="I214" s="277"/>
    </row>
    <row r="215" spans="4:9" ht="60">
      <c r="D215" s="171">
        <v>1</v>
      </c>
      <c r="E215" s="171">
        <v>1</v>
      </c>
      <c r="F215" s="147" t="s">
        <v>677</v>
      </c>
      <c r="G215" s="335" t="s">
        <v>714</v>
      </c>
      <c r="H215" s="282">
        <v>160650</v>
      </c>
      <c r="I215" s="277"/>
    </row>
    <row r="216" spans="4:9" s="276" customFormat="1">
      <c r="D216" s="329" t="s">
        <v>525</v>
      </c>
      <c r="E216" s="329"/>
      <c r="F216" s="330"/>
      <c r="G216" s="331"/>
      <c r="H216" s="331"/>
      <c r="I216" s="321"/>
    </row>
    <row r="217" spans="4:9" s="260" customFormat="1" ht="15.75" thickBot="1">
      <c r="F217" s="269"/>
      <c r="G217" s="269"/>
      <c r="H217" s="269"/>
    </row>
    <row r="218" spans="4:9" s="260" customFormat="1">
      <c r="D218" s="482" t="s">
        <v>715</v>
      </c>
      <c r="E218" s="483"/>
      <c r="F218" s="483"/>
      <c r="G218" s="483"/>
      <c r="H218" s="483"/>
      <c r="I218" s="484"/>
    </row>
    <row r="219" spans="4:9" s="260" customFormat="1">
      <c r="D219" s="485"/>
      <c r="E219" s="486"/>
      <c r="F219" s="486"/>
      <c r="G219" s="486"/>
      <c r="H219" s="486"/>
      <c r="I219" s="487"/>
    </row>
    <row r="220" spans="4:9" s="260" customFormat="1">
      <c r="D220" s="485"/>
      <c r="E220" s="486"/>
      <c r="F220" s="486"/>
      <c r="G220" s="486"/>
      <c r="H220" s="486"/>
      <c r="I220" s="487"/>
    </row>
    <row r="221" spans="4:9" s="260" customFormat="1">
      <c r="D221" s="485"/>
      <c r="E221" s="486"/>
      <c r="F221" s="486"/>
      <c r="G221" s="486"/>
      <c r="H221" s="486"/>
      <c r="I221" s="487"/>
    </row>
    <row r="222" spans="4:9" s="260" customFormat="1">
      <c r="D222" s="485"/>
      <c r="E222" s="486"/>
      <c r="F222" s="486"/>
      <c r="G222" s="486"/>
      <c r="H222" s="486"/>
      <c r="I222" s="487"/>
    </row>
    <row r="223" spans="4:9" s="260" customFormat="1">
      <c r="D223" s="485"/>
      <c r="E223" s="486"/>
      <c r="F223" s="486"/>
      <c r="G223" s="486"/>
      <c r="H223" s="486"/>
      <c r="I223" s="487"/>
    </row>
    <row r="224" spans="4:9" s="260" customFormat="1">
      <c r="D224" s="485"/>
      <c r="E224" s="486"/>
      <c r="F224" s="486"/>
      <c r="G224" s="486"/>
      <c r="H224" s="486"/>
      <c r="I224" s="487"/>
    </row>
    <row r="225" spans="4:9" s="260" customFormat="1">
      <c r="D225" s="485"/>
      <c r="E225" s="486"/>
      <c r="F225" s="486"/>
      <c r="G225" s="486"/>
      <c r="H225" s="486"/>
      <c r="I225" s="487"/>
    </row>
    <row r="226" spans="4:9" s="260" customFormat="1" ht="15" customHeight="1">
      <c r="D226" s="485"/>
      <c r="E226" s="486"/>
      <c r="F226" s="486"/>
      <c r="G226" s="486"/>
      <c r="H226" s="486"/>
      <c r="I226" s="487"/>
    </row>
    <row r="227" spans="4:9" s="260" customFormat="1">
      <c r="D227" s="485"/>
      <c r="E227" s="486"/>
      <c r="F227" s="486"/>
      <c r="G227" s="486"/>
      <c r="H227" s="486"/>
      <c r="I227" s="487"/>
    </row>
    <row r="228" spans="4:9" s="260" customFormat="1">
      <c r="D228" s="485"/>
      <c r="E228" s="486"/>
      <c r="F228" s="486"/>
      <c r="G228" s="486"/>
      <c r="H228" s="486"/>
      <c r="I228" s="487"/>
    </row>
    <row r="229" spans="4:9" s="260" customFormat="1">
      <c r="D229" s="485"/>
      <c r="E229" s="486"/>
      <c r="F229" s="486"/>
      <c r="G229" s="486"/>
      <c r="H229" s="486"/>
      <c r="I229" s="487"/>
    </row>
    <row r="230" spans="4:9" s="260" customFormat="1">
      <c r="D230" s="485"/>
      <c r="E230" s="486"/>
      <c r="F230" s="486"/>
      <c r="G230" s="486"/>
      <c r="H230" s="486"/>
      <c r="I230" s="487"/>
    </row>
    <row r="231" spans="4:9" s="260" customFormat="1">
      <c r="D231" s="485"/>
      <c r="E231" s="486"/>
      <c r="F231" s="486"/>
      <c r="G231" s="486"/>
      <c r="H231" s="486"/>
      <c r="I231" s="487"/>
    </row>
    <row r="232" spans="4:9" s="260" customFormat="1">
      <c r="D232" s="485"/>
      <c r="E232" s="486"/>
      <c r="F232" s="486"/>
      <c r="G232" s="486"/>
      <c r="H232" s="486"/>
      <c r="I232" s="487"/>
    </row>
    <row r="233" spans="4:9" s="260" customFormat="1">
      <c r="D233" s="485"/>
      <c r="E233" s="486"/>
      <c r="F233" s="486"/>
      <c r="G233" s="486"/>
      <c r="H233" s="486"/>
      <c r="I233" s="487"/>
    </row>
    <row r="234" spans="4:9" s="260" customFormat="1">
      <c r="D234" s="485"/>
      <c r="E234" s="486"/>
      <c r="F234" s="486"/>
      <c r="G234" s="486"/>
      <c r="H234" s="486"/>
      <c r="I234" s="487"/>
    </row>
    <row r="235" spans="4:9" s="260" customFormat="1">
      <c r="D235" s="485"/>
      <c r="E235" s="486"/>
      <c r="F235" s="486"/>
      <c r="G235" s="486"/>
      <c r="H235" s="486"/>
      <c r="I235" s="487"/>
    </row>
    <row r="236" spans="4:9" s="260" customFormat="1" ht="15.75" thickBot="1">
      <c r="D236" s="488"/>
      <c r="E236" s="489"/>
      <c r="F236" s="489"/>
      <c r="G236" s="489"/>
      <c r="H236" s="489"/>
      <c r="I236" s="490"/>
    </row>
    <row r="237" spans="4:9" s="260" customFormat="1">
      <c r="D237" s="336"/>
      <c r="E237" s="337"/>
      <c r="F237" s="338"/>
      <c r="G237" s="338"/>
      <c r="H237" s="338"/>
      <c r="I237" s="339"/>
    </row>
    <row r="238" spans="4:9" s="260" customFormat="1">
      <c r="D238" s="305"/>
      <c r="E238" s="261"/>
      <c r="F238" s="270"/>
      <c r="G238" s="270"/>
      <c r="H238" s="270"/>
    </row>
    <row r="239" spans="4:9" s="260" customFormat="1">
      <c r="D239" s="305"/>
      <c r="E239" s="261"/>
      <c r="F239" s="270"/>
      <c r="G239" s="270"/>
      <c r="H239" s="270"/>
    </row>
    <row r="240" spans="4:9" s="260" customFormat="1">
      <c r="D240" s="305"/>
      <c r="E240" s="261"/>
      <c r="F240" s="270"/>
      <c r="G240" s="270"/>
      <c r="H240" s="270"/>
    </row>
    <row r="241" spans="4:8" s="260" customFormat="1">
      <c r="D241" s="305"/>
      <c r="E241" s="261"/>
      <c r="F241" s="270"/>
      <c r="G241" s="270"/>
      <c r="H241" s="270"/>
    </row>
    <row r="242" spans="4:8" s="260" customFormat="1">
      <c r="D242" s="305"/>
      <c r="E242" s="261"/>
      <c r="F242" s="270"/>
      <c r="G242" s="270"/>
      <c r="H242" s="270"/>
    </row>
    <row r="243" spans="4:8" s="260" customFormat="1">
      <c r="D243" s="305"/>
      <c r="E243" s="261"/>
      <c r="F243" s="270"/>
      <c r="G243" s="270"/>
      <c r="H243" s="270"/>
    </row>
    <row r="244" spans="4:8" s="260" customFormat="1">
      <c r="D244" s="305"/>
      <c r="E244" s="261"/>
      <c r="F244" s="270"/>
      <c r="G244" s="270"/>
      <c r="H244" s="270"/>
    </row>
    <row r="245" spans="4:8" s="260" customFormat="1">
      <c r="D245" s="305"/>
      <c r="E245" s="261"/>
      <c r="F245" s="270"/>
      <c r="G245" s="270"/>
      <c r="H245" s="270"/>
    </row>
    <row r="246" spans="4:8" s="260" customFormat="1">
      <c r="D246" s="305"/>
      <c r="E246" s="261"/>
      <c r="F246" s="270"/>
      <c r="G246" s="270"/>
      <c r="H246" s="270"/>
    </row>
    <row r="247" spans="4:8" s="260" customFormat="1">
      <c r="D247" s="305"/>
      <c r="E247" s="261"/>
      <c r="F247" s="270"/>
      <c r="G247" s="270"/>
      <c r="H247" s="270"/>
    </row>
    <row r="248" spans="4:8" s="260" customFormat="1">
      <c r="D248" s="305"/>
      <c r="E248" s="261"/>
      <c r="F248" s="270"/>
      <c r="G248" s="270"/>
      <c r="H248" s="270"/>
    </row>
    <row r="249" spans="4:8" s="260" customFormat="1">
      <c r="D249" s="305"/>
      <c r="E249" s="261"/>
      <c r="F249" s="270"/>
      <c r="G249" s="270"/>
      <c r="H249" s="270"/>
    </row>
    <row r="250" spans="4:8" s="260" customFormat="1">
      <c r="D250" s="305"/>
      <c r="E250" s="261"/>
      <c r="F250" s="270"/>
      <c r="G250" s="270"/>
      <c r="H250" s="270"/>
    </row>
    <row r="251" spans="4:8" s="260" customFormat="1">
      <c r="D251" s="305"/>
      <c r="E251" s="261"/>
      <c r="F251" s="270"/>
      <c r="G251" s="270"/>
      <c r="H251" s="270"/>
    </row>
    <row r="252" spans="4:8" s="260" customFormat="1">
      <c r="D252" s="305"/>
      <c r="E252" s="261"/>
      <c r="F252" s="270"/>
      <c r="G252" s="270"/>
      <c r="H252" s="270"/>
    </row>
    <row r="253" spans="4:8" s="260" customFormat="1">
      <c r="D253" s="305"/>
      <c r="E253" s="261"/>
      <c r="F253" s="270"/>
      <c r="G253" s="270"/>
      <c r="H253" s="270"/>
    </row>
    <row r="254" spans="4:8" s="260" customFormat="1">
      <c r="D254" s="305"/>
      <c r="E254" s="261"/>
      <c r="F254" s="270"/>
      <c r="G254" s="270"/>
      <c r="H254" s="270"/>
    </row>
    <row r="255" spans="4:8" s="260" customFormat="1">
      <c r="D255" s="305"/>
      <c r="E255" s="261"/>
      <c r="F255" s="270"/>
      <c r="G255" s="270"/>
      <c r="H255" s="270"/>
    </row>
    <row r="256" spans="4:8" s="260" customFormat="1">
      <c r="D256" s="305"/>
      <c r="E256" s="261"/>
      <c r="F256" s="270"/>
      <c r="G256" s="270"/>
      <c r="H256" s="270"/>
    </row>
    <row r="257" spans="4:8" s="260" customFormat="1">
      <c r="D257" s="305"/>
      <c r="E257" s="261"/>
      <c r="F257" s="270"/>
      <c r="G257" s="270"/>
      <c r="H257" s="270"/>
    </row>
    <row r="258" spans="4:8" s="260" customFormat="1">
      <c r="D258" s="305"/>
      <c r="E258" s="261"/>
      <c r="F258" s="270"/>
      <c r="G258" s="270"/>
      <c r="H258" s="270"/>
    </row>
    <row r="259" spans="4:8" s="260" customFormat="1">
      <c r="D259" s="305"/>
      <c r="E259" s="261"/>
      <c r="F259" s="270"/>
      <c r="G259" s="270"/>
      <c r="H259" s="270"/>
    </row>
    <row r="260" spans="4:8" s="260" customFormat="1">
      <c r="D260" s="305"/>
      <c r="E260" s="261"/>
      <c r="F260" s="270"/>
      <c r="G260" s="270"/>
      <c r="H260" s="270"/>
    </row>
    <row r="261" spans="4:8" s="260" customFormat="1">
      <c r="D261" s="305"/>
      <c r="E261" s="261"/>
      <c r="F261" s="270"/>
      <c r="G261" s="270"/>
      <c r="H261" s="270"/>
    </row>
    <row r="262" spans="4:8" s="260" customFormat="1">
      <c r="D262" s="305"/>
      <c r="E262" s="261"/>
      <c r="F262" s="270"/>
      <c r="G262" s="270"/>
      <c r="H262" s="270"/>
    </row>
    <row r="263" spans="4:8" s="260" customFormat="1">
      <c r="D263" s="305"/>
      <c r="E263" s="261"/>
      <c r="F263" s="270"/>
      <c r="G263" s="270"/>
      <c r="H263" s="270"/>
    </row>
    <row r="264" spans="4:8" s="260" customFormat="1">
      <c r="D264" s="305"/>
      <c r="E264" s="261"/>
      <c r="F264" s="270"/>
      <c r="G264" s="270"/>
      <c r="H264" s="270"/>
    </row>
    <row r="265" spans="4:8" s="260" customFormat="1">
      <c r="D265" s="305"/>
      <c r="E265" s="261"/>
      <c r="F265" s="270"/>
      <c r="G265" s="270"/>
      <c r="H265" s="270"/>
    </row>
    <row r="266" spans="4:8" s="260" customFormat="1">
      <c r="D266" s="305"/>
      <c r="E266" s="261"/>
      <c r="F266" s="270"/>
      <c r="G266" s="270"/>
      <c r="H266" s="270"/>
    </row>
    <row r="267" spans="4:8" s="260" customFormat="1">
      <c r="D267" s="305"/>
      <c r="E267" s="261"/>
      <c r="F267" s="270"/>
      <c r="G267" s="270"/>
      <c r="H267" s="270"/>
    </row>
    <row r="268" spans="4:8" s="260" customFormat="1">
      <c r="D268" s="305"/>
      <c r="E268" s="261"/>
      <c r="F268" s="270"/>
      <c r="G268" s="270"/>
      <c r="H268" s="270"/>
    </row>
    <row r="269" spans="4:8" s="260" customFormat="1">
      <c r="D269" s="305"/>
      <c r="E269" s="261"/>
      <c r="F269" s="270"/>
      <c r="G269" s="270"/>
      <c r="H269" s="270"/>
    </row>
    <row r="270" spans="4:8" s="260" customFormat="1">
      <c r="D270" s="305"/>
      <c r="E270" s="261"/>
      <c r="F270" s="270"/>
      <c r="G270" s="270"/>
      <c r="H270" s="270"/>
    </row>
    <row r="271" spans="4:8" s="260" customFormat="1">
      <c r="D271" s="305"/>
      <c r="E271" s="261"/>
      <c r="F271" s="270"/>
      <c r="G271" s="270"/>
      <c r="H271" s="270"/>
    </row>
    <row r="272" spans="4:8" s="260" customFormat="1">
      <c r="D272" s="305"/>
      <c r="E272" s="261"/>
      <c r="F272" s="270"/>
      <c r="G272" s="270"/>
      <c r="H272" s="270"/>
    </row>
    <row r="273" spans="4:8" s="260" customFormat="1">
      <c r="D273" s="305"/>
      <c r="E273" s="261"/>
      <c r="F273" s="270"/>
      <c r="G273" s="270"/>
      <c r="H273" s="270"/>
    </row>
    <row r="274" spans="4:8" s="260" customFormat="1">
      <c r="D274" s="305"/>
      <c r="E274" s="261"/>
      <c r="F274" s="270"/>
      <c r="G274" s="270"/>
      <c r="H274" s="270"/>
    </row>
    <row r="275" spans="4:8" s="260" customFormat="1">
      <c r="D275" s="305"/>
      <c r="E275" s="261"/>
      <c r="F275" s="270"/>
      <c r="G275" s="270"/>
      <c r="H275" s="270"/>
    </row>
    <row r="276" spans="4:8" s="260" customFormat="1">
      <c r="D276" s="305"/>
      <c r="E276" s="261"/>
      <c r="F276" s="270"/>
      <c r="G276" s="270"/>
      <c r="H276" s="270"/>
    </row>
    <row r="277" spans="4:8" s="260" customFormat="1">
      <c r="D277" s="305"/>
      <c r="E277" s="261"/>
      <c r="F277" s="270"/>
      <c r="G277" s="270"/>
      <c r="H277" s="270"/>
    </row>
    <row r="278" spans="4:8" s="260" customFormat="1">
      <c r="D278" s="305"/>
      <c r="E278" s="261"/>
      <c r="F278" s="270"/>
      <c r="G278" s="270"/>
      <c r="H278" s="270"/>
    </row>
    <row r="279" spans="4:8" s="260" customFormat="1">
      <c r="D279" s="305"/>
      <c r="E279" s="261"/>
      <c r="F279" s="270"/>
      <c r="G279" s="270"/>
      <c r="H279" s="270"/>
    </row>
    <row r="280" spans="4:8" s="260" customFormat="1">
      <c r="D280" s="305"/>
      <c r="E280" s="261"/>
      <c r="F280" s="270"/>
      <c r="G280" s="270"/>
      <c r="H280" s="270"/>
    </row>
    <row r="281" spans="4:8" s="260" customFormat="1">
      <c r="D281" s="305"/>
      <c r="E281" s="261"/>
      <c r="F281" s="270"/>
      <c r="G281" s="270"/>
      <c r="H281" s="270"/>
    </row>
    <row r="282" spans="4:8" s="260" customFormat="1">
      <c r="D282" s="305"/>
      <c r="E282" s="261"/>
      <c r="F282" s="270"/>
      <c r="G282" s="270"/>
      <c r="H282" s="270"/>
    </row>
    <row r="283" spans="4:8" s="260" customFormat="1">
      <c r="D283" s="305"/>
      <c r="E283" s="261"/>
      <c r="F283" s="270"/>
      <c r="G283" s="270"/>
      <c r="H283" s="270"/>
    </row>
    <row r="284" spans="4:8" s="260" customFormat="1">
      <c r="D284" s="305"/>
      <c r="E284" s="261"/>
      <c r="F284" s="270"/>
      <c r="G284" s="270"/>
      <c r="H284" s="270"/>
    </row>
    <row r="285" spans="4:8" s="260" customFormat="1">
      <c r="D285" s="305"/>
      <c r="E285" s="261"/>
      <c r="F285" s="270"/>
      <c r="G285" s="270"/>
      <c r="H285" s="270"/>
    </row>
    <row r="286" spans="4:8" s="260" customFormat="1">
      <c r="D286" s="305"/>
      <c r="E286" s="261"/>
      <c r="F286" s="270"/>
      <c r="G286" s="270"/>
      <c r="H286" s="270"/>
    </row>
    <row r="287" spans="4:8" s="260" customFormat="1">
      <c r="D287" s="305"/>
      <c r="E287" s="261"/>
      <c r="F287" s="270"/>
      <c r="G287" s="270"/>
      <c r="H287" s="270"/>
    </row>
    <row r="288" spans="4:8" s="260" customFormat="1">
      <c r="D288" s="305"/>
      <c r="E288" s="261"/>
      <c r="F288" s="270"/>
      <c r="G288" s="270"/>
      <c r="H288" s="270"/>
    </row>
    <row r="289" spans="4:8" s="260" customFormat="1">
      <c r="D289" s="305"/>
      <c r="E289" s="261"/>
      <c r="F289" s="270"/>
      <c r="G289" s="270"/>
      <c r="H289" s="270"/>
    </row>
    <row r="290" spans="4:8" s="260" customFormat="1">
      <c r="D290" s="305"/>
      <c r="E290" s="261"/>
      <c r="F290" s="270"/>
      <c r="G290" s="270"/>
      <c r="H290" s="270"/>
    </row>
    <row r="291" spans="4:8" s="260" customFormat="1">
      <c r="D291" s="305"/>
      <c r="E291" s="261"/>
      <c r="F291" s="270"/>
      <c r="G291" s="270"/>
      <c r="H291" s="270"/>
    </row>
    <row r="292" spans="4:8" s="260" customFormat="1">
      <c r="D292" s="305"/>
      <c r="E292" s="261"/>
      <c r="F292" s="270"/>
      <c r="G292" s="270"/>
      <c r="H292" s="270"/>
    </row>
    <row r="293" spans="4:8" s="260" customFormat="1">
      <c r="D293" s="305"/>
      <c r="E293" s="261"/>
      <c r="F293" s="270"/>
      <c r="G293" s="270"/>
      <c r="H293" s="270"/>
    </row>
    <row r="294" spans="4:8" s="260" customFormat="1">
      <c r="D294" s="305"/>
      <c r="E294" s="261"/>
      <c r="F294" s="270"/>
      <c r="G294" s="270"/>
      <c r="H294" s="270"/>
    </row>
    <row r="295" spans="4:8" s="260" customFormat="1">
      <c r="D295" s="305"/>
      <c r="E295" s="261"/>
      <c r="F295" s="270"/>
      <c r="G295" s="270"/>
      <c r="H295" s="270"/>
    </row>
    <row r="296" spans="4:8" s="260" customFormat="1">
      <c r="D296" s="305"/>
      <c r="E296" s="261"/>
      <c r="F296" s="270"/>
      <c r="G296" s="270"/>
      <c r="H296" s="270"/>
    </row>
    <row r="297" spans="4:8" s="260" customFormat="1">
      <c r="D297" s="305"/>
      <c r="E297" s="261"/>
      <c r="F297" s="270"/>
      <c r="G297" s="270"/>
      <c r="H297" s="270"/>
    </row>
    <row r="298" spans="4:8" s="260" customFormat="1">
      <c r="D298" s="305"/>
      <c r="E298" s="261"/>
      <c r="F298" s="270"/>
      <c r="G298" s="270"/>
      <c r="H298" s="270"/>
    </row>
    <row r="299" spans="4:8" s="260" customFormat="1">
      <c r="D299" s="305"/>
      <c r="E299" s="261"/>
      <c r="F299" s="270"/>
      <c r="G299" s="270"/>
      <c r="H299" s="270"/>
    </row>
    <row r="300" spans="4:8" s="260" customFormat="1">
      <c r="D300" s="305"/>
      <c r="E300" s="261"/>
      <c r="F300" s="270"/>
      <c r="G300" s="270"/>
      <c r="H300" s="270"/>
    </row>
    <row r="301" spans="4:8" s="260" customFormat="1">
      <c r="D301" s="305"/>
      <c r="E301" s="261"/>
      <c r="F301" s="270"/>
      <c r="G301" s="270"/>
      <c r="H301" s="270"/>
    </row>
    <row r="302" spans="4:8" s="260" customFormat="1">
      <c r="D302" s="305"/>
      <c r="E302" s="261"/>
      <c r="F302" s="270"/>
      <c r="G302" s="270"/>
      <c r="H302" s="270"/>
    </row>
    <row r="303" spans="4:8" s="260" customFormat="1">
      <c r="D303" s="305"/>
      <c r="E303" s="261"/>
      <c r="F303" s="270"/>
      <c r="G303" s="270"/>
      <c r="H303" s="270"/>
    </row>
    <row r="304" spans="4:8" s="260" customFormat="1">
      <c r="D304" s="305"/>
      <c r="E304" s="261"/>
      <c r="F304" s="270"/>
      <c r="G304" s="270"/>
      <c r="H304" s="270"/>
    </row>
    <row r="305" spans="4:8" s="260" customFormat="1">
      <c r="D305" s="261"/>
      <c r="E305" s="261"/>
      <c r="F305" s="270"/>
      <c r="G305" s="270"/>
      <c r="H305" s="270"/>
    </row>
    <row r="306" spans="4:8" s="260" customFormat="1">
      <c r="D306" s="261"/>
      <c r="E306" s="261"/>
      <c r="F306" s="270"/>
      <c r="G306" s="270"/>
      <c r="H306" s="270"/>
    </row>
    <row r="307" spans="4:8" s="260" customFormat="1">
      <c r="D307" s="261"/>
      <c r="E307" s="261"/>
      <c r="F307" s="270"/>
      <c r="G307" s="270"/>
      <c r="H307" s="270"/>
    </row>
    <row r="308" spans="4:8" s="260" customFormat="1">
      <c r="D308" s="261"/>
      <c r="E308" s="261"/>
      <c r="F308" s="270"/>
      <c r="G308" s="270"/>
      <c r="H308" s="270"/>
    </row>
    <row r="309" spans="4:8" s="260" customFormat="1">
      <c r="D309" s="261"/>
      <c r="E309" s="261"/>
      <c r="F309" s="270"/>
      <c r="G309" s="270"/>
      <c r="H309" s="270"/>
    </row>
    <row r="310" spans="4:8" s="260" customFormat="1">
      <c r="D310" s="261"/>
      <c r="E310" s="261"/>
      <c r="F310" s="270"/>
      <c r="G310" s="270"/>
      <c r="H310" s="270"/>
    </row>
    <row r="311" spans="4:8" s="260" customFormat="1">
      <c r="D311" s="261"/>
      <c r="E311" s="261"/>
      <c r="F311" s="270"/>
      <c r="G311" s="270"/>
      <c r="H311" s="270"/>
    </row>
    <row r="312" spans="4:8" s="260" customFormat="1">
      <c r="D312" s="261"/>
      <c r="E312" s="261"/>
      <c r="F312" s="270"/>
      <c r="G312" s="270"/>
      <c r="H312" s="270"/>
    </row>
    <row r="313" spans="4:8" s="260" customFormat="1">
      <c r="D313" s="261"/>
      <c r="E313" s="261"/>
      <c r="F313" s="270"/>
      <c r="G313" s="270"/>
      <c r="H313" s="270"/>
    </row>
    <row r="314" spans="4:8" s="260" customFormat="1">
      <c r="D314" s="261"/>
      <c r="E314" s="261"/>
      <c r="F314" s="270"/>
      <c r="G314" s="270"/>
      <c r="H314" s="270"/>
    </row>
    <row r="315" spans="4:8" s="260" customFormat="1">
      <c r="D315" s="261"/>
      <c r="E315" s="261"/>
      <c r="F315" s="270"/>
      <c r="G315" s="270"/>
      <c r="H315" s="270"/>
    </row>
    <row r="316" spans="4:8" s="260" customFormat="1">
      <c r="D316" s="261"/>
      <c r="E316" s="261"/>
      <c r="F316" s="270"/>
      <c r="G316" s="270"/>
      <c r="H316" s="270"/>
    </row>
    <row r="317" spans="4:8" s="260" customFormat="1">
      <c r="D317" s="261"/>
      <c r="E317" s="261"/>
      <c r="F317" s="270"/>
      <c r="G317" s="270"/>
      <c r="H317" s="270"/>
    </row>
    <row r="318" spans="4:8" s="260" customFormat="1">
      <c r="D318" s="261"/>
      <c r="E318" s="261"/>
      <c r="F318" s="270"/>
      <c r="G318" s="270"/>
      <c r="H318" s="270"/>
    </row>
    <row r="319" spans="4:8" s="260" customFormat="1">
      <c r="D319" s="261"/>
      <c r="E319" s="261"/>
      <c r="F319" s="270"/>
      <c r="G319" s="270"/>
      <c r="H319" s="270"/>
    </row>
    <row r="320" spans="4:8" s="260" customFormat="1">
      <c r="D320" s="261"/>
      <c r="E320" s="261"/>
      <c r="F320" s="270"/>
      <c r="G320" s="270"/>
      <c r="H320" s="270"/>
    </row>
    <row r="321" spans="4:8" s="260" customFormat="1">
      <c r="D321" s="261"/>
      <c r="E321" s="261"/>
      <c r="F321" s="270"/>
      <c r="G321" s="270"/>
      <c r="H321" s="270"/>
    </row>
    <row r="322" spans="4:8" s="260" customFormat="1">
      <c r="D322" s="261"/>
      <c r="E322" s="261"/>
      <c r="F322" s="270"/>
      <c r="G322" s="270"/>
      <c r="H322" s="270"/>
    </row>
    <row r="323" spans="4:8" s="260" customFormat="1">
      <c r="D323" s="261"/>
      <c r="E323" s="261"/>
      <c r="F323" s="270"/>
      <c r="G323" s="270"/>
      <c r="H323" s="270"/>
    </row>
    <row r="324" spans="4:8" s="260" customFormat="1">
      <c r="D324" s="261"/>
      <c r="E324" s="261"/>
      <c r="F324" s="270"/>
      <c r="G324" s="270"/>
      <c r="H324" s="270"/>
    </row>
    <row r="325" spans="4:8" s="260" customFormat="1">
      <c r="D325" s="261"/>
      <c r="E325" s="261"/>
      <c r="F325" s="270"/>
      <c r="G325" s="270"/>
      <c r="H325" s="270"/>
    </row>
    <row r="326" spans="4:8" s="260" customFormat="1">
      <c r="D326" s="261"/>
      <c r="E326" s="261"/>
      <c r="F326" s="270"/>
      <c r="G326" s="270"/>
      <c r="H326" s="270"/>
    </row>
    <row r="327" spans="4:8" s="260" customFormat="1">
      <c r="D327" s="261"/>
      <c r="E327" s="261"/>
      <c r="F327" s="270"/>
      <c r="G327" s="270"/>
      <c r="H327" s="270"/>
    </row>
    <row r="328" spans="4:8" s="260" customFormat="1">
      <c r="D328" s="261"/>
      <c r="E328" s="261"/>
      <c r="F328" s="270"/>
      <c r="G328" s="270"/>
      <c r="H328" s="270"/>
    </row>
    <row r="329" spans="4:8" s="260" customFormat="1">
      <c r="D329" s="261"/>
      <c r="E329" s="261"/>
      <c r="F329" s="270"/>
      <c r="G329" s="270"/>
      <c r="H329" s="270"/>
    </row>
    <row r="330" spans="4:8" s="260" customFormat="1">
      <c r="D330" s="261"/>
      <c r="E330" s="261"/>
      <c r="F330" s="270"/>
      <c r="G330" s="270"/>
      <c r="H330" s="270"/>
    </row>
    <row r="331" spans="4:8" s="260" customFormat="1">
      <c r="D331" s="261"/>
      <c r="E331" s="261"/>
      <c r="F331" s="270"/>
      <c r="G331" s="270"/>
      <c r="H331" s="270"/>
    </row>
    <row r="332" spans="4:8" s="260" customFormat="1">
      <c r="D332" s="261"/>
      <c r="E332" s="261"/>
      <c r="F332" s="270"/>
      <c r="G332" s="270"/>
      <c r="H332" s="270"/>
    </row>
    <row r="333" spans="4:8" s="260" customFormat="1">
      <c r="D333" s="261"/>
      <c r="E333" s="261"/>
      <c r="F333" s="270"/>
      <c r="G333" s="270"/>
      <c r="H333" s="270"/>
    </row>
    <row r="334" spans="4:8" s="260" customFormat="1">
      <c r="D334" s="261"/>
      <c r="E334" s="261"/>
      <c r="F334" s="270"/>
      <c r="G334" s="270"/>
      <c r="H334" s="270"/>
    </row>
    <row r="335" spans="4:8" s="260" customFormat="1">
      <c r="D335" s="261"/>
      <c r="E335" s="261"/>
      <c r="F335" s="270"/>
      <c r="G335" s="270"/>
      <c r="H335" s="270"/>
    </row>
    <row r="336" spans="4:8" s="260" customFormat="1">
      <c r="D336" s="261"/>
      <c r="E336" s="261"/>
      <c r="F336" s="270"/>
      <c r="G336" s="270"/>
      <c r="H336" s="270"/>
    </row>
    <row r="337" spans="4:8" s="260" customFormat="1">
      <c r="D337" s="261"/>
      <c r="E337" s="261"/>
      <c r="F337" s="270"/>
      <c r="G337" s="270"/>
      <c r="H337" s="270"/>
    </row>
    <row r="338" spans="4:8" s="260" customFormat="1">
      <c r="D338" s="261"/>
      <c r="E338" s="261"/>
      <c r="F338" s="270"/>
      <c r="G338" s="270"/>
      <c r="H338" s="270"/>
    </row>
    <row r="339" spans="4:8" s="260" customFormat="1">
      <c r="D339" s="261"/>
      <c r="E339" s="261"/>
      <c r="F339" s="270"/>
      <c r="G339" s="270"/>
      <c r="H339" s="270"/>
    </row>
    <row r="340" spans="4:8" s="260" customFormat="1">
      <c r="D340" s="261"/>
      <c r="E340" s="261"/>
      <c r="F340" s="270"/>
      <c r="G340" s="270"/>
      <c r="H340" s="270"/>
    </row>
    <row r="341" spans="4:8" s="260" customFormat="1">
      <c r="D341" s="261"/>
      <c r="E341" s="261"/>
      <c r="F341" s="270"/>
      <c r="G341" s="270"/>
      <c r="H341" s="270"/>
    </row>
    <row r="342" spans="4:8" s="260" customFormat="1">
      <c r="D342" s="261"/>
      <c r="E342" s="261"/>
      <c r="F342" s="270"/>
      <c r="G342" s="270"/>
      <c r="H342" s="270"/>
    </row>
    <row r="343" spans="4:8" s="260" customFormat="1">
      <c r="D343" s="261"/>
      <c r="E343" s="261"/>
      <c r="F343" s="270"/>
      <c r="G343" s="270"/>
      <c r="H343" s="270"/>
    </row>
    <row r="344" spans="4:8" s="260" customFormat="1">
      <c r="D344" s="261"/>
      <c r="E344" s="261"/>
      <c r="F344" s="270"/>
      <c r="G344" s="270"/>
      <c r="H344" s="270"/>
    </row>
    <row r="345" spans="4:8" s="260" customFormat="1">
      <c r="D345" s="261"/>
      <c r="E345" s="261"/>
      <c r="F345" s="270"/>
      <c r="G345" s="270"/>
      <c r="H345" s="270"/>
    </row>
    <row r="346" spans="4:8" s="260" customFormat="1">
      <c r="D346" s="261"/>
      <c r="E346" s="261"/>
      <c r="F346" s="270"/>
      <c r="G346" s="270"/>
      <c r="H346" s="270"/>
    </row>
    <row r="347" spans="4:8" s="260" customFormat="1">
      <c r="D347" s="261"/>
      <c r="E347" s="261"/>
      <c r="F347" s="270"/>
      <c r="G347" s="270"/>
      <c r="H347" s="270"/>
    </row>
    <row r="348" spans="4:8" s="260" customFormat="1">
      <c r="D348" s="261"/>
      <c r="E348" s="261"/>
      <c r="F348" s="270"/>
      <c r="G348" s="270"/>
      <c r="H348" s="270"/>
    </row>
    <row r="349" spans="4:8" s="260" customFormat="1">
      <c r="D349" s="261"/>
      <c r="E349" s="261"/>
      <c r="F349" s="270"/>
      <c r="G349" s="270"/>
      <c r="H349" s="270"/>
    </row>
    <row r="350" spans="4:8" s="260" customFormat="1">
      <c r="D350" s="261"/>
      <c r="E350" s="261"/>
      <c r="F350" s="270"/>
      <c r="G350" s="270"/>
      <c r="H350" s="270"/>
    </row>
    <row r="351" spans="4:8" s="260" customFormat="1">
      <c r="D351" s="261"/>
      <c r="E351" s="261"/>
      <c r="F351" s="270"/>
      <c r="G351" s="270"/>
      <c r="H351" s="270"/>
    </row>
    <row r="352" spans="4:8" s="260" customFormat="1">
      <c r="D352" s="261"/>
      <c r="E352" s="261"/>
      <c r="F352" s="270"/>
      <c r="G352" s="270"/>
      <c r="H352" s="270"/>
    </row>
    <row r="353" spans="4:8" s="260" customFormat="1">
      <c r="D353" s="261"/>
      <c r="E353" s="261"/>
      <c r="F353" s="270"/>
      <c r="G353" s="270"/>
      <c r="H353" s="270"/>
    </row>
    <row r="354" spans="4:8" s="260" customFormat="1">
      <c r="D354" s="261"/>
      <c r="E354" s="261"/>
      <c r="F354" s="270"/>
      <c r="G354" s="270"/>
      <c r="H354" s="270"/>
    </row>
    <row r="355" spans="4:8" s="260" customFormat="1">
      <c r="D355" s="261"/>
      <c r="E355" s="261"/>
      <c r="F355" s="270"/>
      <c r="G355" s="270"/>
      <c r="H355" s="270"/>
    </row>
    <row r="356" spans="4:8" s="260" customFormat="1">
      <c r="D356" s="261"/>
      <c r="E356" s="261"/>
      <c r="F356" s="270"/>
      <c r="G356" s="270"/>
      <c r="H356" s="270"/>
    </row>
    <row r="357" spans="4:8" s="260" customFormat="1">
      <c r="D357" s="261"/>
      <c r="E357" s="261"/>
      <c r="F357" s="270"/>
      <c r="G357" s="270"/>
      <c r="H357" s="270"/>
    </row>
    <row r="358" spans="4:8" s="260" customFormat="1">
      <c r="D358" s="261"/>
      <c r="E358" s="261"/>
      <c r="F358" s="270"/>
      <c r="G358" s="270"/>
      <c r="H358" s="270"/>
    </row>
    <row r="359" spans="4:8" s="260" customFormat="1">
      <c r="D359" s="261"/>
      <c r="E359" s="261"/>
      <c r="F359" s="270"/>
      <c r="G359" s="270"/>
      <c r="H359" s="270"/>
    </row>
    <row r="360" spans="4:8" s="260" customFormat="1">
      <c r="D360" s="261"/>
      <c r="E360" s="261"/>
      <c r="F360" s="270"/>
      <c r="G360" s="270"/>
      <c r="H360" s="270"/>
    </row>
    <row r="361" spans="4:8" s="260" customFormat="1">
      <c r="D361" s="261"/>
      <c r="E361" s="261"/>
      <c r="F361" s="270"/>
      <c r="G361" s="270"/>
      <c r="H361" s="270"/>
    </row>
    <row r="362" spans="4:8" s="260" customFormat="1">
      <c r="D362" s="261"/>
      <c r="E362" s="261"/>
      <c r="F362" s="270"/>
      <c r="G362" s="270"/>
      <c r="H362" s="270"/>
    </row>
    <row r="363" spans="4:8" s="260" customFormat="1">
      <c r="D363" s="261"/>
      <c r="E363" s="261"/>
      <c r="F363" s="270"/>
      <c r="G363" s="270"/>
      <c r="H363" s="270"/>
    </row>
    <row r="364" spans="4:8" s="260" customFormat="1">
      <c r="D364" s="261"/>
      <c r="E364" s="261"/>
      <c r="F364" s="270"/>
      <c r="G364" s="270"/>
      <c r="H364" s="270"/>
    </row>
    <row r="365" spans="4:8" s="260" customFormat="1">
      <c r="D365" s="261"/>
      <c r="E365" s="261"/>
      <c r="F365" s="270"/>
      <c r="G365" s="270"/>
      <c r="H365" s="270"/>
    </row>
    <row r="366" spans="4:8" s="260" customFormat="1">
      <c r="D366" s="261"/>
      <c r="E366" s="261"/>
      <c r="F366" s="270"/>
      <c r="G366" s="270"/>
      <c r="H366" s="270"/>
    </row>
    <row r="367" spans="4:8" s="260" customFormat="1">
      <c r="D367" s="261"/>
      <c r="E367" s="261"/>
      <c r="F367" s="270"/>
      <c r="G367" s="270"/>
      <c r="H367" s="270"/>
    </row>
    <row r="368" spans="4:8" s="260" customFormat="1">
      <c r="D368" s="261"/>
      <c r="E368" s="261"/>
      <c r="F368" s="270"/>
      <c r="G368" s="270"/>
      <c r="H368" s="270"/>
    </row>
    <row r="369" spans="4:8" s="260" customFormat="1">
      <c r="D369" s="261"/>
      <c r="E369" s="261"/>
      <c r="F369" s="270"/>
      <c r="G369" s="270"/>
      <c r="H369" s="270"/>
    </row>
    <row r="370" spans="4:8" s="260" customFormat="1">
      <c r="D370" s="261"/>
      <c r="E370" s="261"/>
      <c r="F370" s="270"/>
      <c r="G370" s="270"/>
      <c r="H370" s="270"/>
    </row>
    <row r="371" spans="4:8" s="260" customFormat="1">
      <c r="D371" s="261"/>
      <c r="E371" s="261"/>
      <c r="F371" s="270"/>
      <c r="G371" s="270"/>
      <c r="H371" s="270"/>
    </row>
    <row r="372" spans="4:8" s="260" customFormat="1">
      <c r="D372" s="261"/>
      <c r="E372" s="261"/>
      <c r="F372" s="270"/>
      <c r="G372" s="270"/>
      <c r="H372" s="270"/>
    </row>
    <row r="373" spans="4:8" s="260" customFormat="1">
      <c r="D373" s="261"/>
      <c r="E373" s="261"/>
      <c r="F373" s="270"/>
      <c r="G373" s="270"/>
      <c r="H373" s="270"/>
    </row>
    <row r="374" spans="4:8" s="260" customFormat="1">
      <c r="D374" s="261"/>
      <c r="E374" s="261"/>
      <c r="F374" s="270"/>
      <c r="G374" s="270"/>
      <c r="H374" s="270"/>
    </row>
    <row r="375" spans="4:8" s="260" customFormat="1">
      <c r="D375" s="261"/>
      <c r="E375" s="261"/>
      <c r="F375" s="270"/>
      <c r="G375" s="270"/>
      <c r="H375" s="270"/>
    </row>
    <row r="376" spans="4:8" s="260" customFormat="1">
      <c r="D376" s="261"/>
      <c r="E376" s="261"/>
      <c r="F376" s="270"/>
      <c r="G376" s="270"/>
      <c r="H376" s="270"/>
    </row>
    <row r="377" spans="4:8" s="260" customFormat="1">
      <c r="D377" s="261"/>
      <c r="E377" s="261"/>
      <c r="F377" s="270"/>
      <c r="G377" s="270"/>
      <c r="H377" s="270"/>
    </row>
    <row r="378" spans="4:8" s="260" customFormat="1">
      <c r="D378" s="261"/>
      <c r="E378" s="261"/>
      <c r="F378" s="270"/>
      <c r="G378" s="270"/>
      <c r="H378" s="270"/>
    </row>
    <row r="379" spans="4:8" s="260" customFormat="1">
      <c r="D379" s="261"/>
      <c r="E379" s="261"/>
      <c r="F379" s="270"/>
      <c r="G379" s="270"/>
      <c r="H379" s="270"/>
    </row>
    <row r="380" spans="4:8" s="260" customFormat="1">
      <c r="D380" s="261"/>
      <c r="E380" s="261"/>
      <c r="F380" s="270"/>
      <c r="G380" s="270"/>
      <c r="H380" s="270"/>
    </row>
    <row r="381" spans="4:8" s="260" customFormat="1">
      <c r="D381" s="261"/>
      <c r="E381" s="261"/>
      <c r="F381" s="270"/>
      <c r="G381" s="270"/>
      <c r="H381" s="270"/>
    </row>
    <row r="382" spans="4:8" s="260" customFormat="1">
      <c r="D382" s="261"/>
      <c r="E382" s="261"/>
      <c r="F382" s="270"/>
      <c r="G382" s="270"/>
      <c r="H382" s="270"/>
    </row>
    <row r="383" spans="4:8" s="260" customFormat="1">
      <c r="D383" s="261"/>
      <c r="E383" s="261"/>
      <c r="F383" s="270"/>
      <c r="G383" s="270"/>
      <c r="H383" s="270"/>
    </row>
    <row r="384" spans="4:8" s="260" customFormat="1">
      <c r="D384" s="261"/>
      <c r="E384" s="261"/>
      <c r="F384" s="270"/>
      <c r="G384" s="270"/>
      <c r="H384" s="270"/>
    </row>
    <row r="385" spans="4:8" s="260" customFormat="1">
      <c r="D385" s="261"/>
      <c r="E385" s="261"/>
      <c r="F385" s="270"/>
      <c r="G385" s="270"/>
      <c r="H385" s="270"/>
    </row>
    <row r="386" spans="4:8" s="260" customFormat="1">
      <c r="D386" s="261"/>
      <c r="E386" s="261"/>
      <c r="F386" s="270"/>
      <c r="G386" s="270"/>
      <c r="H386" s="270"/>
    </row>
    <row r="387" spans="4:8" s="260" customFormat="1">
      <c r="D387" s="261"/>
      <c r="E387" s="261"/>
      <c r="F387" s="270"/>
      <c r="G387" s="270"/>
      <c r="H387" s="270"/>
    </row>
    <row r="388" spans="4:8" s="260" customFormat="1">
      <c r="D388" s="261"/>
      <c r="E388" s="261"/>
      <c r="F388" s="270"/>
      <c r="G388" s="270"/>
      <c r="H388" s="270"/>
    </row>
    <row r="389" spans="4:8" s="260" customFormat="1">
      <c r="D389" s="261"/>
      <c r="E389" s="261"/>
      <c r="F389" s="270"/>
      <c r="G389" s="270"/>
      <c r="H389" s="270"/>
    </row>
    <row r="390" spans="4:8" s="260" customFormat="1">
      <c r="D390" s="261"/>
      <c r="E390" s="261"/>
      <c r="F390" s="270"/>
      <c r="G390" s="270"/>
      <c r="H390" s="270"/>
    </row>
    <row r="391" spans="4:8" s="260" customFormat="1">
      <c r="D391" s="261"/>
      <c r="E391" s="261"/>
      <c r="F391" s="270"/>
      <c r="G391" s="270"/>
      <c r="H391" s="270"/>
    </row>
    <row r="392" spans="4:8" s="260" customFormat="1">
      <c r="D392" s="261"/>
      <c r="E392" s="261"/>
      <c r="F392" s="270"/>
      <c r="G392" s="270"/>
      <c r="H392" s="270"/>
    </row>
    <row r="393" spans="4:8" s="260" customFormat="1">
      <c r="D393" s="261"/>
      <c r="E393" s="261"/>
      <c r="F393" s="270"/>
      <c r="G393" s="270"/>
      <c r="H393" s="270"/>
    </row>
    <row r="394" spans="4:8" s="260" customFormat="1">
      <c r="D394" s="261"/>
      <c r="E394" s="261"/>
      <c r="F394" s="270"/>
      <c r="G394" s="270"/>
      <c r="H394" s="270"/>
    </row>
    <row r="395" spans="4:8" s="260" customFormat="1">
      <c r="D395" s="261"/>
      <c r="E395" s="261"/>
      <c r="F395" s="270"/>
      <c r="G395" s="270"/>
      <c r="H395" s="270"/>
    </row>
    <row r="396" spans="4:8" s="260" customFormat="1">
      <c r="D396" s="261"/>
      <c r="E396" s="261"/>
      <c r="F396" s="270"/>
      <c r="G396" s="270"/>
      <c r="H396" s="270"/>
    </row>
    <row r="397" spans="4:8" s="260" customFormat="1">
      <c r="D397" s="261"/>
      <c r="E397" s="261"/>
      <c r="F397" s="270"/>
      <c r="G397" s="270"/>
      <c r="H397" s="270"/>
    </row>
    <row r="398" spans="4:8" s="260" customFormat="1">
      <c r="D398" s="261"/>
      <c r="E398" s="261"/>
      <c r="F398" s="270"/>
      <c r="G398" s="270"/>
      <c r="H398" s="270"/>
    </row>
    <row r="399" spans="4:8" s="260" customFormat="1">
      <c r="D399" s="261"/>
      <c r="E399" s="261"/>
      <c r="F399" s="270"/>
      <c r="G399" s="270"/>
      <c r="H399" s="270"/>
    </row>
    <row r="400" spans="4:8" s="260" customFormat="1">
      <c r="D400" s="261"/>
      <c r="E400" s="261"/>
      <c r="F400" s="270"/>
      <c r="G400" s="270"/>
      <c r="H400" s="270"/>
    </row>
    <row r="401" spans="4:8" s="260" customFormat="1">
      <c r="D401" s="261"/>
      <c r="E401" s="261"/>
      <c r="F401" s="270"/>
      <c r="G401" s="270"/>
      <c r="H401" s="270"/>
    </row>
    <row r="402" spans="4:8" s="260" customFormat="1">
      <c r="D402" s="261"/>
      <c r="E402" s="261"/>
      <c r="F402" s="270"/>
      <c r="G402" s="270"/>
      <c r="H402" s="270"/>
    </row>
    <row r="403" spans="4:8" s="260" customFormat="1">
      <c r="D403" s="261"/>
      <c r="E403" s="261"/>
      <c r="F403" s="270"/>
      <c r="G403" s="270"/>
      <c r="H403" s="270"/>
    </row>
    <row r="404" spans="4:8" s="260" customFormat="1">
      <c r="D404" s="261"/>
      <c r="E404" s="261"/>
      <c r="F404" s="270"/>
      <c r="G404" s="270"/>
      <c r="H404" s="270"/>
    </row>
    <row r="405" spans="4:8" s="260" customFormat="1">
      <c r="D405" s="261"/>
      <c r="E405" s="261"/>
      <c r="F405" s="270"/>
      <c r="G405" s="270"/>
      <c r="H405" s="270"/>
    </row>
    <row r="406" spans="4:8" s="260" customFormat="1">
      <c r="D406" s="261"/>
      <c r="E406" s="261"/>
      <c r="F406" s="270"/>
      <c r="G406" s="270"/>
      <c r="H406" s="270"/>
    </row>
    <row r="407" spans="4:8" s="260" customFormat="1">
      <c r="D407" s="261"/>
      <c r="E407" s="261"/>
      <c r="F407" s="270"/>
      <c r="G407" s="270"/>
      <c r="H407" s="270"/>
    </row>
    <row r="408" spans="4:8" s="260" customFormat="1">
      <c r="D408" s="261"/>
      <c r="E408" s="261"/>
      <c r="F408" s="270"/>
      <c r="G408" s="270"/>
      <c r="H408" s="270"/>
    </row>
    <row r="409" spans="4:8" s="260" customFormat="1">
      <c r="D409" s="261"/>
      <c r="E409" s="261"/>
      <c r="F409" s="270"/>
      <c r="G409" s="270"/>
      <c r="H409" s="270"/>
    </row>
    <row r="410" spans="4:8" s="260" customFormat="1">
      <c r="D410" s="261"/>
      <c r="E410" s="261"/>
      <c r="F410" s="270"/>
      <c r="G410" s="270"/>
      <c r="H410" s="270"/>
    </row>
    <row r="411" spans="4:8" s="260" customFormat="1">
      <c r="D411" s="261"/>
      <c r="E411" s="261"/>
      <c r="F411" s="270"/>
      <c r="G411" s="270"/>
      <c r="H411" s="270"/>
    </row>
    <row r="412" spans="4:8" s="260" customFormat="1">
      <c r="D412" s="261"/>
      <c r="E412" s="261"/>
      <c r="F412" s="270"/>
      <c r="G412" s="270"/>
      <c r="H412" s="270"/>
    </row>
    <row r="413" spans="4:8" s="260" customFormat="1">
      <c r="D413" s="261"/>
      <c r="E413" s="261"/>
      <c r="F413" s="270"/>
      <c r="G413" s="270"/>
      <c r="H413" s="270"/>
    </row>
    <row r="414" spans="4:8" s="260" customFormat="1">
      <c r="D414" s="261"/>
      <c r="E414" s="261"/>
      <c r="F414" s="270"/>
      <c r="G414" s="270"/>
      <c r="H414" s="270"/>
    </row>
    <row r="415" spans="4:8" s="260" customFormat="1">
      <c r="D415" s="261"/>
      <c r="E415" s="261"/>
      <c r="F415" s="270"/>
      <c r="G415" s="270"/>
      <c r="H415" s="270"/>
    </row>
    <row r="416" spans="4:8" s="260" customFormat="1">
      <c r="D416" s="261"/>
      <c r="E416" s="261"/>
      <c r="F416" s="270"/>
      <c r="G416" s="270"/>
      <c r="H416" s="270"/>
    </row>
    <row r="417" spans="4:8" s="260" customFormat="1">
      <c r="D417" s="261"/>
      <c r="E417" s="261"/>
      <c r="F417" s="270"/>
      <c r="G417" s="270"/>
      <c r="H417" s="270"/>
    </row>
    <row r="418" spans="4:8" s="260" customFormat="1">
      <c r="D418" s="261"/>
      <c r="E418" s="261"/>
      <c r="F418" s="270"/>
      <c r="G418" s="270"/>
      <c r="H418" s="270"/>
    </row>
    <row r="419" spans="4:8" s="260" customFormat="1">
      <c r="D419" s="261"/>
      <c r="E419" s="261"/>
      <c r="F419" s="270"/>
      <c r="G419" s="270"/>
      <c r="H419" s="270"/>
    </row>
    <row r="420" spans="4:8" s="260" customFormat="1">
      <c r="D420" s="261"/>
      <c r="E420" s="261"/>
      <c r="F420" s="270"/>
      <c r="G420" s="270"/>
      <c r="H420" s="270"/>
    </row>
    <row r="421" spans="4:8" s="260" customFormat="1">
      <c r="D421" s="261"/>
      <c r="E421" s="261"/>
      <c r="F421" s="270"/>
      <c r="G421" s="270"/>
      <c r="H421" s="270"/>
    </row>
    <row r="422" spans="4:8" s="260" customFormat="1">
      <c r="D422" s="261"/>
      <c r="E422" s="261"/>
      <c r="F422" s="270"/>
      <c r="G422" s="270"/>
      <c r="H422" s="270"/>
    </row>
    <row r="423" spans="4:8" s="260" customFormat="1">
      <c r="D423" s="261"/>
      <c r="E423" s="261"/>
      <c r="F423" s="270"/>
      <c r="G423" s="270"/>
      <c r="H423" s="270"/>
    </row>
    <row r="424" spans="4:8" s="260" customFormat="1">
      <c r="D424" s="261"/>
      <c r="E424" s="261"/>
      <c r="F424" s="270"/>
      <c r="G424" s="270"/>
      <c r="H424" s="270"/>
    </row>
    <row r="425" spans="4:8" s="260" customFormat="1">
      <c r="D425" s="261"/>
      <c r="E425" s="261"/>
      <c r="F425" s="270"/>
      <c r="G425" s="270"/>
      <c r="H425" s="270"/>
    </row>
    <row r="426" spans="4:8" s="260" customFormat="1">
      <c r="D426" s="261"/>
      <c r="E426" s="261"/>
      <c r="F426" s="270"/>
      <c r="G426" s="270"/>
      <c r="H426" s="270"/>
    </row>
    <row r="427" spans="4:8" s="260" customFormat="1">
      <c r="D427" s="261"/>
      <c r="E427" s="261"/>
      <c r="F427" s="270"/>
      <c r="G427" s="270"/>
      <c r="H427" s="270"/>
    </row>
    <row r="428" spans="4:8" s="260" customFormat="1">
      <c r="D428" s="261"/>
      <c r="E428" s="261"/>
      <c r="F428" s="270"/>
      <c r="G428" s="270"/>
      <c r="H428" s="270"/>
    </row>
    <row r="429" spans="4:8" s="260" customFormat="1">
      <c r="D429" s="261"/>
      <c r="E429" s="261"/>
      <c r="F429" s="270"/>
      <c r="G429" s="270"/>
      <c r="H429" s="270"/>
    </row>
    <row r="430" spans="4:8" s="260" customFormat="1">
      <c r="D430" s="261"/>
      <c r="E430" s="261"/>
      <c r="F430" s="270"/>
      <c r="G430" s="270"/>
      <c r="H430" s="270"/>
    </row>
    <row r="431" spans="4:8" s="260" customFormat="1">
      <c r="D431" s="261"/>
      <c r="E431" s="261"/>
      <c r="F431" s="270"/>
      <c r="G431" s="270"/>
      <c r="H431" s="270"/>
    </row>
    <row r="432" spans="4:8" s="260" customFormat="1">
      <c r="D432" s="261"/>
      <c r="E432" s="261"/>
      <c r="F432" s="270"/>
      <c r="G432" s="270"/>
      <c r="H432" s="270"/>
    </row>
    <row r="433" spans="4:8" s="260" customFormat="1">
      <c r="D433" s="261"/>
      <c r="E433" s="261"/>
      <c r="F433" s="270"/>
      <c r="G433" s="270"/>
      <c r="H433" s="270"/>
    </row>
    <row r="434" spans="4:8" s="260" customFormat="1">
      <c r="D434" s="261"/>
      <c r="E434" s="261"/>
      <c r="F434" s="270"/>
      <c r="G434" s="270"/>
      <c r="H434" s="270"/>
    </row>
    <row r="435" spans="4:8" s="260" customFormat="1">
      <c r="D435" s="261"/>
      <c r="E435" s="261"/>
      <c r="F435" s="270"/>
      <c r="G435" s="270"/>
      <c r="H435" s="270"/>
    </row>
    <row r="436" spans="4:8" s="260" customFormat="1">
      <c r="D436" s="261"/>
      <c r="E436" s="261"/>
      <c r="F436" s="270"/>
      <c r="G436" s="270"/>
      <c r="H436" s="270"/>
    </row>
    <row r="437" spans="4:8" s="260" customFormat="1">
      <c r="D437" s="261"/>
      <c r="E437" s="261"/>
      <c r="F437" s="270"/>
      <c r="G437" s="270"/>
      <c r="H437" s="270"/>
    </row>
    <row r="438" spans="4:8" s="260" customFormat="1">
      <c r="D438" s="261"/>
      <c r="E438" s="261"/>
      <c r="F438" s="270"/>
      <c r="G438" s="270"/>
      <c r="H438" s="270"/>
    </row>
    <row r="439" spans="4:8" s="260" customFormat="1">
      <c r="D439" s="261"/>
      <c r="E439" s="261"/>
      <c r="F439" s="270"/>
      <c r="G439" s="270"/>
      <c r="H439" s="270"/>
    </row>
    <row r="440" spans="4:8" s="260" customFormat="1">
      <c r="D440" s="261"/>
      <c r="E440" s="261"/>
      <c r="F440" s="270"/>
      <c r="G440" s="270"/>
      <c r="H440" s="270"/>
    </row>
    <row r="441" spans="4:8" s="260" customFormat="1">
      <c r="D441" s="261"/>
      <c r="E441" s="261"/>
      <c r="F441" s="270"/>
      <c r="G441" s="270"/>
      <c r="H441" s="270"/>
    </row>
    <row r="442" spans="4:8" s="260" customFormat="1">
      <c r="D442" s="261"/>
      <c r="E442" s="261"/>
      <c r="F442" s="270"/>
      <c r="G442" s="270"/>
      <c r="H442" s="270"/>
    </row>
    <row r="443" spans="4:8" s="260" customFormat="1">
      <c r="D443" s="261"/>
      <c r="E443" s="261"/>
      <c r="F443" s="270"/>
      <c r="G443" s="270"/>
      <c r="H443" s="270"/>
    </row>
    <row r="444" spans="4:8" s="260" customFormat="1">
      <c r="D444" s="261"/>
      <c r="E444" s="261"/>
      <c r="F444" s="270"/>
      <c r="G444" s="270"/>
      <c r="H444" s="270"/>
    </row>
    <row r="445" spans="4:8" s="260" customFormat="1">
      <c r="D445" s="261"/>
      <c r="E445" s="261"/>
      <c r="F445" s="270"/>
      <c r="G445" s="270"/>
      <c r="H445" s="270"/>
    </row>
    <row r="446" spans="4:8" s="260" customFormat="1">
      <c r="D446" s="261"/>
      <c r="E446" s="261"/>
      <c r="F446" s="270"/>
      <c r="G446" s="270"/>
      <c r="H446" s="270"/>
    </row>
    <row r="447" spans="4:8" s="260" customFormat="1">
      <c r="D447" s="261"/>
      <c r="E447" s="261"/>
      <c r="F447" s="270"/>
      <c r="G447" s="270"/>
      <c r="H447" s="270"/>
    </row>
    <row r="448" spans="4:8" s="260" customFormat="1">
      <c r="D448" s="261"/>
      <c r="E448" s="261"/>
      <c r="F448" s="270"/>
      <c r="G448" s="270"/>
      <c r="H448" s="270"/>
    </row>
    <row r="449" spans="4:8" s="260" customFormat="1">
      <c r="D449" s="261"/>
      <c r="E449" s="261"/>
      <c r="F449" s="270"/>
      <c r="G449" s="270"/>
      <c r="H449" s="270"/>
    </row>
    <row r="450" spans="4:8" s="260" customFormat="1">
      <c r="D450" s="261"/>
      <c r="E450" s="261"/>
      <c r="F450" s="270"/>
      <c r="G450" s="270"/>
      <c r="H450" s="270"/>
    </row>
    <row r="451" spans="4:8" s="260" customFormat="1">
      <c r="D451" s="261"/>
      <c r="E451" s="261"/>
      <c r="F451" s="270"/>
      <c r="G451" s="270"/>
      <c r="H451" s="270"/>
    </row>
    <row r="452" spans="4:8" s="260" customFormat="1">
      <c r="D452" s="261"/>
      <c r="E452" s="261"/>
      <c r="F452" s="270"/>
      <c r="G452" s="270"/>
      <c r="H452" s="270"/>
    </row>
    <row r="453" spans="4:8" s="260" customFormat="1">
      <c r="D453" s="261"/>
      <c r="E453" s="261"/>
      <c r="F453" s="270"/>
      <c r="G453" s="270"/>
      <c r="H453" s="270"/>
    </row>
    <row r="454" spans="4:8" s="260" customFormat="1">
      <c r="D454" s="261"/>
      <c r="E454" s="261"/>
      <c r="F454" s="270"/>
      <c r="G454" s="270"/>
      <c r="H454" s="270"/>
    </row>
    <row r="455" spans="4:8" s="260" customFormat="1">
      <c r="D455" s="261"/>
      <c r="E455" s="261"/>
      <c r="F455" s="270"/>
      <c r="G455" s="270"/>
      <c r="H455" s="270"/>
    </row>
    <row r="456" spans="4:8" s="260" customFormat="1">
      <c r="D456" s="261"/>
      <c r="E456" s="261"/>
      <c r="F456" s="270"/>
      <c r="G456" s="270"/>
      <c r="H456" s="270"/>
    </row>
    <row r="457" spans="4:8" s="260" customFormat="1">
      <c r="D457" s="261"/>
      <c r="E457" s="261"/>
      <c r="F457" s="270"/>
      <c r="G457" s="270"/>
      <c r="H457" s="270"/>
    </row>
    <row r="458" spans="4:8" s="260" customFormat="1">
      <c r="D458" s="261"/>
      <c r="E458" s="261"/>
      <c r="F458" s="270"/>
      <c r="G458" s="270"/>
      <c r="H458" s="270"/>
    </row>
    <row r="459" spans="4:8" s="260" customFormat="1">
      <c r="D459" s="261"/>
      <c r="E459" s="261"/>
      <c r="F459" s="270"/>
      <c r="G459" s="270"/>
      <c r="H459" s="270"/>
    </row>
    <row r="460" spans="4:8" s="260" customFormat="1">
      <c r="D460" s="261"/>
      <c r="E460" s="261"/>
      <c r="F460" s="270"/>
      <c r="G460" s="270"/>
      <c r="H460" s="270"/>
    </row>
    <row r="461" spans="4:8" s="260" customFormat="1">
      <c r="D461" s="261"/>
      <c r="E461" s="261"/>
      <c r="F461" s="270"/>
      <c r="G461" s="270"/>
      <c r="H461" s="270"/>
    </row>
    <row r="462" spans="4:8" s="260" customFormat="1">
      <c r="D462" s="261"/>
      <c r="E462" s="261"/>
      <c r="F462" s="270"/>
      <c r="G462" s="270"/>
      <c r="H462" s="270"/>
    </row>
    <row r="463" spans="4:8" s="260" customFormat="1">
      <c r="D463" s="261"/>
      <c r="E463" s="261"/>
      <c r="F463" s="270"/>
      <c r="G463" s="270"/>
      <c r="H463" s="270"/>
    </row>
    <row r="464" spans="4:8" s="260" customFormat="1">
      <c r="D464" s="261"/>
      <c r="E464" s="261"/>
      <c r="F464" s="270"/>
      <c r="G464" s="270"/>
      <c r="H464" s="270"/>
    </row>
    <row r="465" spans="4:8" s="260" customFormat="1">
      <c r="D465" s="261"/>
      <c r="E465" s="261"/>
      <c r="F465" s="270"/>
      <c r="G465" s="270"/>
      <c r="H465" s="270"/>
    </row>
    <row r="466" spans="4:8" s="260" customFormat="1">
      <c r="D466" s="261"/>
      <c r="E466" s="261"/>
      <c r="F466" s="270"/>
      <c r="G466" s="270"/>
      <c r="H466" s="270"/>
    </row>
    <row r="467" spans="4:8" s="260" customFormat="1">
      <c r="D467" s="261"/>
      <c r="E467" s="261"/>
      <c r="F467" s="270"/>
      <c r="G467" s="270"/>
      <c r="H467" s="270"/>
    </row>
    <row r="468" spans="4:8" s="260" customFormat="1">
      <c r="D468" s="261"/>
      <c r="E468" s="261"/>
      <c r="F468" s="270"/>
      <c r="G468" s="270"/>
      <c r="H468" s="270"/>
    </row>
    <row r="469" spans="4:8" s="260" customFormat="1">
      <c r="D469" s="261"/>
      <c r="E469" s="261"/>
      <c r="F469" s="270"/>
      <c r="G469" s="270"/>
      <c r="H469" s="270"/>
    </row>
    <row r="470" spans="4:8" s="260" customFormat="1">
      <c r="D470" s="261"/>
      <c r="E470" s="261"/>
      <c r="F470" s="270"/>
      <c r="G470" s="270"/>
      <c r="H470" s="270"/>
    </row>
    <row r="471" spans="4:8" s="260" customFormat="1">
      <c r="D471" s="261"/>
      <c r="E471" s="261"/>
      <c r="F471" s="270"/>
      <c r="G471" s="270"/>
      <c r="H471" s="270"/>
    </row>
    <row r="472" spans="4:8" s="260" customFormat="1">
      <c r="D472" s="261"/>
      <c r="E472" s="261"/>
      <c r="F472" s="270"/>
      <c r="G472" s="270"/>
      <c r="H472" s="270"/>
    </row>
    <row r="473" spans="4:8" s="260" customFormat="1">
      <c r="D473" s="261"/>
      <c r="E473" s="261"/>
      <c r="F473" s="270"/>
      <c r="G473" s="270"/>
      <c r="H473" s="270"/>
    </row>
    <row r="474" spans="4:8" s="260" customFormat="1">
      <c r="D474" s="261"/>
      <c r="E474" s="261"/>
      <c r="F474" s="270"/>
      <c r="G474" s="270"/>
      <c r="H474" s="270"/>
    </row>
    <row r="475" spans="4:8" s="260" customFormat="1">
      <c r="D475" s="261"/>
      <c r="E475" s="261"/>
      <c r="F475" s="270"/>
      <c r="G475" s="270"/>
      <c r="H475" s="270"/>
    </row>
    <row r="476" spans="4:8" s="260" customFormat="1">
      <c r="D476" s="261"/>
      <c r="E476" s="261"/>
      <c r="F476" s="270"/>
      <c r="G476" s="270"/>
      <c r="H476" s="270"/>
    </row>
    <row r="477" spans="4:8" s="260" customFormat="1">
      <c r="D477" s="261"/>
      <c r="E477" s="261"/>
      <c r="F477" s="270"/>
      <c r="G477" s="270"/>
      <c r="H477" s="270"/>
    </row>
    <row r="478" spans="4:8" s="260" customFormat="1">
      <c r="D478" s="261"/>
      <c r="E478" s="261"/>
      <c r="F478" s="270"/>
      <c r="G478" s="270"/>
      <c r="H478" s="270"/>
    </row>
    <row r="479" spans="4:8" s="260" customFormat="1">
      <c r="D479" s="261"/>
      <c r="E479" s="261"/>
      <c r="F479" s="270"/>
      <c r="G479" s="270"/>
      <c r="H479" s="270"/>
    </row>
    <row r="480" spans="4:8" s="260" customFormat="1">
      <c r="D480" s="261"/>
      <c r="E480" s="261"/>
      <c r="F480" s="270"/>
      <c r="G480" s="270"/>
      <c r="H480" s="270"/>
    </row>
    <row r="481" spans="4:8" s="260" customFormat="1">
      <c r="D481" s="261"/>
      <c r="E481" s="261"/>
      <c r="F481" s="270"/>
      <c r="G481" s="270"/>
      <c r="H481" s="270"/>
    </row>
    <row r="482" spans="4:8" s="260" customFormat="1">
      <c r="D482" s="261"/>
      <c r="E482" s="261"/>
      <c r="F482" s="270"/>
      <c r="G482" s="270"/>
      <c r="H482" s="270"/>
    </row>
    <row r="483" spans="4:8" s="260" customFormat="1">
      <c r="D483" s="261"/>
      <c r="E483" s="261"/>
      <c r="F483" s="270"/>
      <c r="G483" s="270"/>
      <c r="H483" s="270"/>
    </row>
    <row r="484" spans="4:8" s="260" customFormat="1">
      <c r="D484" s="261"/>
      <c r="E484" s="261"/>
      <c r="F484" s="270"/>
      <c r="G484" s="270"/>
      <c r="H484" s="270"/>
    </row>
    <row r="485" spans="4:8" s="260" customFormat="1">
      <c r="D485" s="261"/>
      <c r="E485" s="261"/>
      <c r="F485" s="270"/>
      <c r="G485" s="270"/>
      <c r="H485" s="270"/>
    </row>
    <row r="486" spans="4:8" s="260" customFormat="1">
      <c r="D486" s="261"/>
      <c r="E486" s="261"/>
      <c r="F486" s="270"/>
      <c r="G486" s="270"/>
      <c r="H486" s="270"/>
    </row>
    <row r="487" spans="4:8" s="260" customFormat="1">
      <c r="D487" s="261"/>
      <c r="E487" s="261"/>
      <c r="F487" s="270"/>
      <c r="G487" s="270"/>
      <c r="H487" s="270"/>
    </row>
    <row r="488" spans="4:8" s="260" customFormat="1">
      <c r="D488" s="261"/>
      <c r="E488" s="261"/>
      <c r="F488" s="270"/>
      <c r="G488" s="270"/>
      <c r="H488" s="270"/>
    </row>
    <row r="489" spans="4:8" s="260" customFormat="1">
      <c r="D489" s="261"/>
      <c r="E489" s="261"/>
      <c r="F489" s="270"/>
      <c r="G489" s="270"/>
      <c r="H489" s="270"/>
    </row>
    <row r="490" spans="4:8" s="260" customFormat="1">
      <c r="D490" s="261"/>
      <c r="E490" s="261"/>
      <c r="F490" s="270"/>
      <c r="G490" s="270"/>
      <c r="H490" s="270"/>
    </row>
    <row r="491" spans="4:8" s="260" customFormat="1">
      <c r="D491" s="261"/>
      <c r="E491" s="261"/>
      <c r="F491" s="270"/>
      <c r="G491" s="270"/>
      <c r="H491" s="270"/>
    </row>
    <row r="492" spans="4:8" s="260" customFormat="1">
      <c r="D492" s="261"/>
      <c r="E492" s="261"/>
      <c r="F492" s="270"/>
      <c r="G492" s="270"/>
      <c r="H492" s="270"/>
    </row>
    <row r="493" spans="4:8" s="260" customFormat="1">
      <c r="D493" s="261"/>
      <c r="E493" s="261"/>
      <c r="F493" s="270"/>
      <c r="G493" s="270"/>
      <c r="H493" s="270"/>
    </row>
    <row r="494" spans="4:8" s="260" customFormat="1">
      <c r="D494" s="261"/>
      <c r="E494" s="261"/>
      <c r="F494" s="270"/>
      <c r="G494" s="270"/>
      <c r="H494" s="270"/>
    </row>
    <row r="495" spans="4:8" s="260" customFormat="1">
      <c r="D495" s="261"/>
      <c r="E495" s="261"/>
      <c r="F495" s="270"/>
      <c r="G495" s="270"/>
      <c r="H495" s="270"/>
    </row>
    <row r="496" spans="4:8" s="260" customFormat="1">
      <c r="D496" s="261"/>
      <c r="E496" s="261"/>
      <c r="F496" s="270"/>
      <c r="G496" s="270"/>
      <c r="H496" s="270"/>
    </row>
    <row r="497" spans="4:8" s="260" customFormat="1">
      <c r="D497" s="261"/>
      <c r="E497" s="261"/>
      <c r="F497" s="270"/>
      <c r="G497" s="270"/>
      <c r="H497" s="270"/>
    </row>
    <row r="498" spans="4:8" s="260" customFormat="1">
      <c r="D498" s="261"/>
      <c r="E498" s="261"/>
      <c r="F498" s="270"/>
      <c r="G498" s="270"/>
      <c r="H498" s="270"/>
    </row>
    <row r="499" spans="4:8" s="260" customFormat="1">
      <c r="D499" s="261"/>
      <c r="E499" s="261"/>
      <c r="F499" s="270"/>
      <c r="G499" s="270"/>
      <c r="H499" s="270"/>
    </row>
    <row r="500" spans="4:8" s="260" customFormat="1">
      <c r="D500" s="261"/>
      <c r="E500" s="261"/>
      <c r="F500" s="270"/>
      <c r="G500" s="270"/>
      <c r="H500" s="270"/>
    </row>
    <row r="501" spans="4:8" s="260" customFormat="1">
      <c r="D501" s="261"/>
      <c r="E501" s="261"/>
      <c r="F501" s="270"/>
      <c r="G501" s="270"/>
      <c r="H501" s="270"/>
    </row>
    <row r="502" spans="4:8" s="260" customFormat="1">
      <c r="D502" s="261"/>
      <c r="E502" s="261"/>
      <c r="F502" s="270"/>
      <c r="G502" s="270"/>
      <c r="H502" s="270"/>
    </row>
    <row r="503" spans="4:8" s="260" customFormat="1">
      <c r="D503" s="261"/>
      <c r="E503" s="261"/>
      <c r="F503" s="270"/>
      <c r="G503" s="270"/>
      <c r="H503" s="270"/>
    </row>
    <row r="504" spans="4:8" s="260" customFormat="1">
      <c r="D504" s="261"/>
      <c r="E504" s="261"/>
      <c r="F504" s="270"/>
      <c r="G504" s="270"/>
      <c r="H504" s="270"/>
    </row>
    <row r="505" spans="4:8" s="260" customFormat="1">
      <c r="D505" s="261"/>
      <c r="E505" s="261"/>
      <c r="F505" s="270"/>
      <c r="G505" s="270"/>
      <c r="H505" s="270"/>
    </row>
    <row r="506" spans="4:8" s="260" customFormat="1">
      <c r="D506" s="261"/>
      <c r="E506" s="261"/>
      <c r="F506" s="270"/>
      <c r="G506" s="270"/>
      <c r="H506" s="270"/>
    </row>
    <row r="507" spans="4:8" s="260" customFormat="1">
      <c r="D507" s="261"/>
      <c r="E507" s="261"/>
      <c r="F507" s="270"/>
      <c r="G507" s="270"/>
      <c r="H507" s="270"/>
    </row>
    <row r="508" spans="4:8" s="260" customFormat="1">
      <c r="D508" s="261"/>
      <c r="E508" s="261"/>
      <c r="F508" s="270"/>
      <c r="G508" s="270"/>
      <c r="H508" s="270"/>
    </row>
    <row r="509" spans="4:8" s="260" customFormat="1">
      <c r="D509" s="261"/>
      <c r="E509" s="261"/>
      <c r="F509" s="270"/>
      <c r="G509" s="270"/>
      <c r="H509" s="270"/>
    </row>
    <row r="510" spans="4:8" s="260" customFormat="1">
      <c r="D510" s="261"/>
      <c r="E510" s="261"/>
      <c r="F510" s="270"/>
      <c r="G510" s="270"/>
      <c r="H510" s="270"/>
    </row>
    <row r="511" spans="4:8" s="260" customFormat="1">
      <c r="D511" s="261"/>
      <c r="E511" s="261"/>
      <c r="F511" s="270"/>
      <c r="G511" s="270"/>
      <c r="H511" s="270"/>
    </row>
    <row r="512" spans="4:8" s="260" customFormat="1">
      <c r="D512" s="261"/>
      <c r="E512" s="261"/>
      <c r="F512" s="270"/>
      <c r="G512" s="270"/>
      <c r="H512" s="270"/>
    </row>
    <row r="513" spans="4:8" s="260" customFormat="1">
      <c r="D513" s="261"/>
      <c r="E513" s="261"/>
      <c r="F513" s="270"/>
      <c r="G513" s="270"/>
      <c r="H513" s="270"/>
    </row>
    <row r="514" spans="4:8" s="260" customFormat="1">
      <c r="D514" s="261"/>
      <c r="E514" s="261"/>
      <c r="F514" s="270"/>
      <c r="G514" s="270"/>
      <c r="H514" s="270"/>
    </row>
    <row r="515" spans="4:8" s="260" customFormat="1">
      <c r="D515" s="261"/>
      <c r="E515" s="261"/>
      <c r="F515" s="270"/>
      <c r="G515" s="270"/>
      <c r="H515" s="270"/>
    </row>
    <row r="516" spans="4:8" s="260" customFormat="1">
      <c r="D516" s="261"/>
      <c r="E516" s="261"/>
      <c r="F516" s="270"/>
      <c r="G516" s="270"/>
      <c r="H516" s="270"/>
    </row>
    <row r="517" spans="4:8" s="260" customFormat="1">
      <c r="D517" s="261"/>
      <c r="E517" s="261"/>
      <c r="F517" s="270"/>
      <c r="G517" s="270"/>
      <c r="H517" s="270"/>
    </row>
    <row r="518" spans="4:8" s="260" customFormat="1">
      <c r="D518" s="261"/>
      <c r="E518" s="261"/>
      <c r="F518" s="270"/>
      <c r="G518" s="270"/>
      <c r="H518" s="270"/>
    </row>
    <row r="519" spans="4:8" s="260" customFormat="1">
      <c r="D519" s="261"/>
      <c r="E519" s="261"/>
      <c r="F519" s="270"/>
      <c r="G519" s="270"/>
      <c r="H519" s="270"/>
    </row>
    <row r="520" spans="4:8" s="260" customFormat="1">
      <c r="D520" s="261"/>
      <c r="E520" s="261"/>
      <c r="F520" s="270"/>
      <c r="G520" s="270"/>
      <c r="H520" s="270"/>
    </row>
    <row r="521" spans="4:8" s="260" customFormat="1">
      <c r="D521" s="261"/>
      <c r="E521" s="261"/>
      <c r="F521" s="270"/>
      <c r="G521" s="270"/>
      <c r="H521" s="270"/>
    </row>
    <row r="522" spans="4:8" s="260" customFormat="1">
      <c r="D522" s="261"/>
      <c r="E522" s="261"/>
      <c r="F522" s="270"/>
      <c r="G522" s="270"/>
      <c r="H522" s="270"/>
    </row>
    <row r="523" spans="4:8" s="260" customFormat="1">
      <c r="D523" s="261"/>
      <c r="E523" s="261"/>
      <c r="F523" s="270"/>
      <c r="G523" s="270"/>
      <c r="H523" s="270"/>
    </row>
    <row r="524" spans="4:8" s="260" customFormat="1">
      <c r="D524" s="261"/>
      <c r="E524" s="261"/>
      <c r="F524" s="270"/>
      <c r="G524" s="270"/>
      <c r="H524" s="270"/>
    </row>
    <row r="525" spans="4:8" s="260" customFormat="1">
      <c r="D525" s="261"/>
      <c r="E525" s="261"/>
      <c r="F525" s="270"/>
      <c r="G525" s="270"/>
      <c r="H525" s="270"/>
    </row>
    <row r="526" spans="4:8" s="260" customFormat="1">
      <c r="D526" s="261"/>
      <c r="E526" s="261"/>
      <c r="F526" s="270"/>
      <c r="G526" s="270"/>
      <c r="H526" s="270"/>
    </row>
    <row r="527" spans="4:8" s="260" customFormat="1">
      <c r="D527" s="261"/>
      <c r="E527" s="261"/>
      <c r="F527" s="270"/>
      <c r="G527" s="270"/>
      <c r="H527" s="270"/>
    </row>
    <row r="528" spans="4:8" s="260" customFormat="1">
      <c r="D528" s="261"/>
      <c r="E528" s="261"/>
      <c r="F528" s="270"/>
      <c r="G528" s="270"/>
      <c r="H528" s="270"/>
    </row>
    <row r="529" spans="4:8" s="260" customFormat="1">
      <c r="D529" s="261"/>
      <c r="E529" s="261"/>
      <c r="F529" s="270"/>
      <c r="G529" s="270"/>
      <c r="H529" s="270"/>
    </row>
    <row r="530" spans="4:8" s="260" customFormat="1">
      <c r="D530" s="261"/>
      <c r="E530" s="261"/>
      <c r="F530" s="270"/>
      <c r="G530" s="270"/>
      <c r="H530" s="270"/>
    </row>
    <row r="531" spans="4:8" s="260" customFormat="1">
      <c r="D531" s="261"/>
      <c r="E531" s="261"/>
      <c r="F531" s="270"/>
      <c r="G531" s="270"/>
      <c r="H531" s="270"/>
    </row>
    <row r="532" spans="4:8" s="260" customFormat="1">
      <c r="D532" s="261"/>
      <c r="E532" s="261"/>
      <c r="F532" s="270"/>
      <c r="G532" s="270"/>
      <c r="H532" s="270"/>
    </row>
    <row r="533" spans="4:8" s="260" customFormat="1">
      <c r="D533" s="261"/>
      <c r="E533" s="261"/>
      <c r="F533" s="270"/>
      <c r="G533" s="270"/>
      <c r="H533" s="270"/>
    </row>
    <row r="534" spans="4:8" s="260" customFormat="1">
      <c r="D534" s="261"/>
      <c r="E534" s="261"/>
      <c r="F534" s="270"/>
      <c r="G534" s="270"/>
      <c r="H534" s="270"/>
    </row>
    <row r="535" spans="4:8" s="260" customFormat="1">
      <c r="D535" s="261"/>
      <c r="E535" s="261"/>
      <c r="F535" s="270"/>
      <c r="G535" s="270"/>
      <c r="H535" s="270"/>
    </row>
    <row r="536" spans="4:8" s="260" customFormat="1">
      <c r="D536" s="261"/>
      <c r="E536" s="261"/>
      <c r="F536" s="270"/>
      <c r="G536" s="270"/>
      <c r="H536" s="270"/>
    </row>
    <row r="537" spans="4:8" s="260" customFormat="1">
      <c r="D537" s="261"/>
      <c r="E537" s="261"/>
      <c r="F537" s="270"/>
      <c r="G537" s="270"/>
      <c r="H537" s="270"/>
    </row>
    <row r="538" spans="4:8" s="260" customFormat="1">
      <c r="D538" s="261"/>
      <c r="E538" s="261"/>
      <c r="F538" s="270"/>
      <c r="G538" s="270"/>
      <c r="H538" s="270"/>
    </row>
    <row r="539" spans="4:8" s="260" customFormat="1">
      <c r="D539" s="261"/>
      <c r="E539" s="261"/>
      <c r="F539" s="270"/>
      <c r="G539" s="270"/>
      <c r="H539" s="270"/>
    </row>
    <row r="540" spans="4:8" s="260" customFormat="1">
      <c r="D540" s="261"/>
      <c r="E540" s="261"/>
      <c r="F540" s="270"/>
      <c r="G540" s="270"/>
      <c r="H540" s="270"/>
    </row>
    <row r="541" spans="4:8" s="260" customFormat="1">
      <c r="D541" s="261"/>
      <c r="E541" s="261"/>
      <c r="F541" s="270"/>
      <c r="G541" s="270"/>
      <c r="H541" s="270"/>
    </row>
    <row r="542" spans="4:8" s="260" customFormat="1">
      <c r="D542" s="261"/>
      <c r="E542" s="261"/>
      <c r="F542" s="270"/>
      <c r="G542" s="270"/>
      <c r="H542" s="270"/>
    </row>
    <row r="543" spans="4:8" s="260" customFormat="1">
      <c r="D543" s="261"/>
      <c r="E543" s="261"/>
      <c r="F543" s="270"/>
      <c r="G543" s="270"/>
      <c r="H543" s="270"/>
    </row>
    <row r="544" spans="4:8" s="260" customFormat="1">
      <c r="D544" s="261"/>
      <c r="E544" s="261"/>
      <c r="F544" s="270"/>
      <c r="G544" s="270"/>
      <c r="H544" s="270"/>
    </row>
    <row r="545" spans="4:8" s="260" customFormat="1">
      <c r="D545" s="261"/>
      <c r="E545" s="261"/>
      <c r="F545" s="270"/>
      <c r="G545" s="270"/>
      <c r="H545" s="270"/>
    </row>
    <row r="546" spans="4:8" s="260" customFormat="1">
      <c r="D546" s="261"/>
      <c r="E546" s="261"/>
      <c r="F546" s="270"/>
      <c r="G546" s="270"/>
      <c r="H546" s="270"/>
    </row>
    <row r="547" spans="4:8" s="260" customFormat="1">
      <c r="D547" s="261"/>
      <c r="E547" s="261"/>
      <c r="F547" s="270"/>
      <c r="G547" s="270"/>
      <c r="H547" s="270"/>
    </row>
    <row r="548" spans="4:8" s="260" customFormat="1">
      <c r="D548" s="261"/>
      <c r="E548" s="261"/>
      <c r="F548" s="270"/>
      <c r="G548" s="270"/>
      <c r="H548" s="270"/>
    </row>
    <row r="549" spans="4:8" s="260" customFormat="1">
      <c r="D549" s="261"/>
      <c r="E549" s="261"/>
      <c r="F549" s="270"/>
      <c r="G549" s="270"/>
      <c r="H549" s="270"/>
    </row>
    <row r="550" spans="4:8" s="260" customFormat="1">
      <c r="D550" s="261"/>
      <c r="E550" s="261"/>
      <c r="F550" s="270"/>
      <c r="G550" s="270"/>
      <c r="H550" s="270"/>
    </row>
    <row r="551" spans="4:8" s="260" customFormat="1">
      <c r="D551" s="261"/>
      <c r="E551" s="261"/>
      <c r="F551" s="270"/>
      <c r="G551" s="270"/>
      <c r="H551" s="270"/>
    </row>
    <row r="552" spans="4:8" s="260" customFormat="1">
      <c r="D552" s="261"/>
      <c r="E552" s="261"/>
      <c r="F552" s="270"/>
      <c r="G552" s="270"/>
      <c r="H552" s="270"/>
    </row>
    <row r="553" spans="4:8" s="260" customFormat="1">
      <c r="D553" s="261"/>
      <c r="E553" s="261"/>
      <c r="F553" s="270"/>
      <c r="G553" s="270"/>
      <c r="H553" s="270"/>
    </row>
    <row r="554" spans="4:8" s="260" customFormat="1">
      <c r="D554" s="261"/>
      <c r="E554" s="261"/>
      <c r="F554" s="270"/>
      <c r="G554" s="270"/>
      <c r="H554" s="270"/>
    </row>
    <row r="555" spans="4:8" s="260" customFormat="1">
      <c r="D555" s="261"/>
      <c r="E555" s="261"/>
      <c r="F555" s="270"/>
      <c r="G555" s="270"/>
      <c r="H555" s="270"/>
    </row>
    <row r="556" spans="4:8" s="260" customFormat="1">
      <c r="D556" s="261"/>
      <c r="E556" s="261"/>
      <c r="F556" s="270"/>
      <c r="G556" s="270"/>
      <c r="H556" s="270"/>
    </row>
    <row r="557" spans="4:8" s="260" customFormat="1">
      <c r="D557" s="261"/>
      <c r="E557" s="261"/>
      <c r="F557" s="270"/>
      <c r="G557" s="270"/>
      <c r="H557" s="270"/>
    </row>
    <row r="558" spans="4:8" s="260" customFormat="1">
      <c r="D558" s="261"/>
      <c r="E558" s="261"/>
      <c r="F558" s="270"/>
      <c r="G558" s="270"/>
      <c r="H558" s="270"/>
    </row>
    <row r="559" spans="4:8" s="260" customFormat="1">
      <c r="D559" s="261"/>
      <c r="E559" s="261"/>
      <c r="F559" s="270"/>
      <c r="G559" s="270"/>
      <c r="H559" s="270"/>
    </row>
    <row r="560" spans="4:8" s="260" customFormat="1">
      <c r="D560" s="261"/>
      <c r="E560" s="261"/>
      <c r="F560" s="270"/>
      <c r="G560" s="270"/>
      <c r="H560" s="270"/>
    </row>
    <row r="561" spans="4:8" s="260" customFormat="1">
      <c r="D561" s="261"/>
      <c r="E561" s="261"/>
      <c r="F561" s="270"/>
      <c r="G561" s="270"/>
      <c r="H561" s="270"/>
    </row>
    <row r="562" spans="4:8" s="260" customFormat="1">
      <c r="D562" s="261"/>
      <c r="E562" s="261"/>
      <c r="F562" s="270"/>
      <c r="G562" s="270"/>
      <c r="H562" s="270"/>
    </row>
    <row r="563" spans="4:8" s="260" customFormat="1">
      <c r="D563" s="261"/>
      <c r="E563" s="261"/>
      <c r="F563" s="270"/>
      <c r="G563" s="270"/>
      <c r="H563" s="270"/>
    </row>
    <row r="564" spans="4:8" s="260" customFormat="1">
      <c r="D564" s="261"/>
      <c r="E564" s="261"/>
      <c r="F564" s="270"/>
      <c r="G564" s="270"/>
      <c r="H564" s="270"/>
    </row>
    <row r="565" spans="4:8" s="260" customFormat="1">
      <c r="D565" s="261"/>
      <c r="E565" s="261"/>
      <c r="F565" s="270"/>
      <c r="G565" s="270"/>
      <c r="H565" s="270"/>
    </row>
    <row r="566" spans="4:8" s="260" customFormat="1">
      <c r="D566" s="261"/>
      <c r="E566" s="261"/>
      <c r="F566" s="270"/>
      <c r="G566" s="270"/>
      <c r="H566" s="270"/>
    </row>
    <row r="567" spans="4:8" s="260" customFormat="1">
      <c r="D567" s="261"/>
      <c r="E567" s="261"/>
      <c r="F567" s="270"/>
      <c r="G567" s="270"/>
      <c r="H567" s="270"/>
    </row>
    <row r="568" spans="4:8" s="260" customFormat="1">
      <c r="D568" s="261"/>
      <c r="E568" s="261"/>
      <c r="F568" s="270"/>
      <c r="G568" s="270"/>
      <c r="H568" s="270"/>
    </row>
    <row r="569" spans="4:8" s="260" customFormat="1">
      <c r="D569" s="261"/>
      <c r="E569" s="261"/>
      <c r="F569" s="270"/>
      <c r="G569" s="270"/>
      <c r="H569" s="270"/>
    </row>
    <row r="570" spans="4:8" s="260" customFormat="1">
      <c r="D570" s="261"/>
      <c r="E570" s="261"/>
      <c r="F570" s="270"/>
      <c r="G570" s="270"/>
      <c r="H570" s="270"/>
    </row>
    <row r="571" spans="4:8" s="260" customFormat="1">
      <c r="D571" s="261"/>
      <c r="E571" s="261"/>
      <c r="F571" s="270"/>
      <c r="G571" s="270"/>
      <c r="H571" s="270"/>
    </row>
    <row r="572" spans="4:8" s="260" customFormat="1">
      <c r="D572" s="261"/>
      <c r="E572" s="261"/>
      <c r="F572" s="270"/>
      <c r="G572" s="270"/>
      <c r="H572" s="270"/>
    </row>
    <row r="573" spans="4:8" s="260" customFormat="1">
      <c r="D573" s="261"/>
      <c r="E573" s="261"/>
      <c r="F573" s="270"/>
      <c r="G573" s="270"/>
      <c r="H573" s="270"/>
    </row>
    <row r="574" spans="4:8" s="260" customFormat="1">
      <c r="D574" s="261"/>
      <c r="E574" s="261"/>
      <c r="F574" s="270"/>
      <c r="G574" s="270"/>
      <c r="H574" s="270"/>
    </row>
    <row r="575" spans="4:8" s="260" customFormat="1">
      <c r="D575" s="261"/>
      <c r="E575" s="261"/>
      <c r="F575" s="270"/>
      <c r="G575" s="270"/>
      <c r="H575" s="270"/>
    </row>
    <row r="576" spans="4:8" s="260" customFormat="1">
      <c r="D576" s="261"/>
      <c r="E576" s="261"/>
      <c r="F576" s="270"/>
      <c r="G576" s="270"/>
      <c r="H576" s="270"/>
    </row>
    <row r="577" spans="4:8" s="260" customFormat="1">
      <c r="D577" s="261"/>
      <c r="E577" s="261"/>
      <c r="F577" s="270"/>
      <c r="G577" s="270"/>
      <c r="H577" s="270"/>
    </row>
    <row r="578" spans="4:8" s="260" customFormat="1">
      <c r="D578" s="261"/>
      <c r="E578" s="261"/>
      <c r="F578" s="270"/>
      <c r="G578" s="270"/>
      <c r="H578" s="270"/>
    </row>
    <row r="579" spans="4:8" s="260" customFormat="1">
      <c r="D579" s="261"/>
      <c r="E579" s="261"/>
      <c r="F579" s="270"/>
      <c r="G579" s="270"/>
      <c r="H579" s="270"/>
    </row>
    <row r="580" spans="4:8" s="260" customFormat="1">
      <c r="D580" s="261"/>
      <c r="E580" s="261"/>
      <c r="F580" s="270"/>
      <c r="G580" s="270"/>
      <c r="H580" s="270"/>
    </row>
    <row r="581" spans="4:8" s="260" customFormat="1">
      <c r="D581" s="261"/>
      <c r="E581" s="261"/>
      <c r="F581" s="270"/>
      <c r="G581" s="270"/>
      <c r="H581" s="270"/>
    </row>
    <row r="582" spans="4:8" s="260" customFormat="1">
      <c r="D582" s="261"/>
      <c r="E582" s="261"/>
      <c r="F582" s="270"/>
      <c r="G582" s="270"/>
      <c r="H582" s="270"/>
    </row>
    <row r="583" spans="4:8" s="260" customFormat="1">
      <c r="D583" s="261"/>
      <c r="E583" s="261"/>
      <c r="F583" s="270"/>
      <c r="G583" s="270"/>
      <c r="H583" s="270"/>
    </row>
    <row r="584" spans="4:8" s="260" customFormat="1">
      <c r="D584" s="261"/>
      <c r="E584" s="261"/>
      <c r="F584" s="270"/>
      <c r="G584" s="270"/>
      <c r="H584" s="270"/>
    </row>
    <row r="585" spans="4:8" s="260" customFormat="1">
      <c r="D585" s="261"/>
      <c r="E585" s="261"/>
      <c r="F585" s="270"/>
      <c r="G585" s="270"/>
      <c r="H585" s="270"/>
    </row>
    <row r="586" spans="4:8" s="260" customFormat="1">
      <c r="D586" s="261"/>
      <c r="E586" s="261"/>
      <c r="F586" s="270"/>
      <c r="G586" s="270"/>
      <c r="H586" s="270"/>
    </row>
    <row r="587" spans="4:8" s="260" customFormat="1">
      <c r="D587" s="261"/>
      <c r="E587" s="261"/>
      <c r="F587" s="270"/>
      <c r="G587" s="270"/>
      <c r="H587" s="270"/>
    </row>
    <row r="588" spans="4:8" s="260" customFormat="1">
      <c r="D588" s="261"/>
      <c r="E588" s="261"/>
      <c r="F588" s="270"/>
      <c r="G588" s="270"/>
      <c r="H588" s="270"/>
    </row>
    <row r="589" spans="4:8" s="260" customFormat="1">
      <c r="D589" s="261"/>
      <c r="E589" s="261"/>
      <c r="F589" s="270"/>
      <c r="G589" s="270"/>
      <c r="H589" s="270"/>
    </row>
    <row r="590" spans="4:8" s="260" customFormat="1">
      <c r="D590" s="261"/>
      <c r="E590" s="261"/>
      <c r="F590" s="270"/>
      <c r="G590" s="270"/>
      <c r="H590" s="270"/>
    </row>
    <row r="591" spans="4:8" s="260" customFormat="1">
      <c r="D591" s="261"/>
      <c r="E591" s="261"/>
      <c r="F591" s="270"/>
      <c r="G591" s="270"/>
      <c r="H591" s="270"/>
    </row>
    <row r="592" spans="4:8" s="260" customFormat="1">
      <c r="D592" s="261"/>
      <c r="E592" s="261"/>
      <c r="F592" s="270"/>
      <c r="G592" s="270"/>
      <c r="H592" s="270"/>
    </row>
    <row r="593" spans="4:8" s="260" customFormat="1">
      <c r="D593" s="261"/>
      <c r="E593" s="261"/>
      <c r="F593" s="270"/>
      <c r="G593" s="270"/>
      <c r="H593" s="270"/>
    </row>
    <row r="594" spans="4:8" s="260" customFormat="1">
      <c r="D594" s="261"/>
      <c r="E594" s="261"/>
      <c r="F594" s="270"/>
      <c r="G594" s="270"/>
      <c r="H594" s="270"/>
    </row>
    <row r="595" spans="4:8" s="260" customFormat="1">
      <c r="D595" s="261"/>
      <c r="E595" s="261"/>
      <c r="F595" s="270"/>
      <c r="G595" s="270"/>
      <c r="H595" s="270"/>
    </row>
    <row r="596" spans="4:8" s="260" customFormat="1">
      <c r="D596" s="261"/>
      <c r="E596" s="261"/>
      <c r="F596" s="270"/>
      <c r="G596" s="270"/>
      <c r="H596" s="270"/>
    </row>
    <row r="597" spans="4:8" s="260" customFormat="1">
      <c r="D597" s="261"/>
      <c r="E597" s="261"/>
      <c r="F597" s="270"/>
      <c r="G597" s="270"/>
      <c r="H597" s="270"/>
    </row>
    <row r="598" spans="4:8" s="260" customFormat="1">
      <c r="D598" s="261"/>
      <c r="E598" s="261"/>
      <c r="F598" s="270"/>
      <c r="G598" s="270"/>
      <c r="H598" s="270"/>
    </row>
    <row r="599" spans="4:8" s="260" customFormat="1">
      <c r="D599" s="261"/>
      <c r="E599" s="261"/>
      <c r="F599" s="270"/>
      <c r="G599" s="270"/>
      <c r="H599" s="270"/>
    </row>
    <row r="600" spans="4:8" s="260" customFormat="1">
      <c r="D600" s="261"/>
      <c r="E600" s="261"/>
      <c r="F600" s="270"/>
      <c r="G600" s="270"/>
      <c r="H600" s="270"/>
    </row>
    <row r="601" spans="4:8" s="260" customFormat="1">
      <c r="D601" s="261"/>
      <c r="E601" s="261"/>
      <c r="F601" s="270"/>
      <c r="G601" s="270"/>
      <c r="H601" s="270"/>
    </row>
    <row r="602" spans="4:8" s="260" customFormat="1">
      <c r="D602" s="261"/>
      <c r="E602" s="261"/>
      <c r="F602" s="270"/>
      <c r="G602" s="270"/>
      <c r="H602" s="270"/>
    </row>
    <row r="603" spans="4:8" s="260" customFormat="1">
      <c r="D603" s="261"/>
      <c r="E603" s="261"/>
      <c r="F603" s="270"/>
      <c r="G603" s="270"/>
      <c r="H603" s="270"/>
    </row>
    <row r="604" spans="4:8" s="260" customFormat="1">
      <c r="D604" s="261"/>
      <c r="E604" s="261"/>
      <c r="F604" s="270"/>
      <c r="G604" s="270"/>
      <c r="H604" s="270"/>
    </row>
    <row r="605" spans="4:8" s="260" customFormat="1">
      <c r="D605" s="261"/>
      <c r="E605" s="261"/>
      <c r="F605" s="270"/>
      <c r="G605" s="270"/>
      <c r="H605" s="270"/>
    </row>
    <row r="606" spans="4:8" s="260" customFormat="1">
      <c r="D606" s="261"/>
      <c r="E606" s="261"/>
      <c r="F606" s="270"/>
      <c r="G606" s="270"/>
      <c r="H606" s="270"/>
    </row>
    <row r="607" spans="4:8" s="260" customFormat="1">
      <c r="D607" s="261"/>
      <c r="E607" s="261"/>
      <c r="F607" s="270"/>
      <c r="G607" s="270"/>
      <c r="H607" s="270"/>
    </row>
    <row r="608" spans="4:8" s="260" customFormat="1">
      <c r="D608" s="261"/>
      <c r="E608" s="261"/>
      <c r="F608" s="270"/>
      <c r="G608" s="270"/>
      <c r="H608" s="270"/>
    </row>
    <row r="609" spans="4:8" s="260" customFormat="1">
      <c r="D609" s="261"/>
      <c r="E609" s="261"/>
      <c r="F609" s="270"/>
      <c r="G609" s="270"/>
      <c r="H609" s="270"/>
    </row>
    <row r="610" spans="4:8" s="260" customFormat="1">
      <c r="D610" s="261"/>
      <c r="E610" s="261"/>
      <c r="F610" s="270"/>
      <c r="G610" s="270"/>
      <c r="H610" s="270"/>
    </row>
    <row r="611" spans="4:8" s="260" customFormat="1">
      <c r="D611" s="261"/>
      <c r="E611" s="261"/>
      <c r="F611" s="270"/>
      <c r="G611" s="270"/>
      <c r="H611" s="270"/>
    </row>
    <row r="612" spans="4:8" s="260" customFormat="1">
      <c r="D612" s="261"/>
      <c r="E612" s="261"/>
      <c r="F612" s="270"/>
      <c r="G612" s="270"/>
      <c r="H612" s="270"/>
    </row>
    <row r="613" spans="4:8" s="260" customFormat="1">
      <c r="D613" s="261"/>
      <c r="E613" s="261"/>
      <c r="F613" s="270"/>
      <c r="G613" s="270"/>
      <c r="H613" s="270"/>
    </row>
    <row r="614" spans="4:8" s="260" customFormat="1">
      <c r="D614" s="261"/>
      <c r="E614" s="261"/>
      <c r="F614" s="270"/>
      <c r="G614" s="270"/>
      <c r="H614" s="270"/>
    </row>
    <row r="615" spans="4:8" s="260" customFormat="1">
      <c r="D615" s="261"/>
      <c r="E615" s="261"/>
      <c r="F615" s="270"/>
      <c r="G615" s="270"/>
      <c r="H615" s="270"/>
    </row>
    <row r="616" spans="4:8" s="260" customFormat="1">
      <c r="D616" s="261"/>
      <c r="E616" s="261"/>
      <c r="F616" s="270"/>
      <c r="G616" s="270"/>
      <c r="H616" s="270"/>
    </row>
    <row r="617" spans="4:8" s="260" customFormat="1">
      <c r="D617" s="261"/>
      <c r="E617" s="261"/>
      <c r="F617" s="270"/>
      <c r="G617" s="270"/>
      <c r="H617" s="270"/>
    </row>
    <row r="618" spans="4:8" s="260" customFormat="1">
      <c r="D618" s="261"/>
      <c r="E618" s="261"/>
      <c r="F618" s="270"/>
      <c r="G618" s="270"/>
      <c r="H618" s="270"/>
    </row>
    <row r="619" spans="4:8" s="260" customFormat="1">
      <c r="D619" s="261"/>
      <c r="E619" s="261"/>
      <c r="F619" s="270"/>
      <c r="G619" s="270"/>
      <c r="H619" s="270"/>
    </row>
    <row r="620" spans="4:8" s="260" customFormat="1">
      <c r="D620" s="261"/>
      <c r="E620" s="261"/>
      <c r="F620" s="270"/>
      <c r="G620" s="270"/>
      <c r="H620" s="270"/>
    </row>
    <row r="621" spans="4:8" s="260" customFormat="1">
      <c r="D621" s="261"/>
      <c r="E621" s="261"/>
      <c r="F621" s="270"/>
      <c r="G621" s="270"/>
      <c r="H621" s="270"/>
    </row>
    <row r="622" spans="4:8" s="260" customFormat="1">
      <c r="D622" s="261"/>
      <c r="E622" s="261"/>
      <c r="F622" s="270"/>
      <c r="G622" s="270"/>
      <c r="H622" s="270"/>
    </row>
    <row r="623" spans="4:8" s="260" customFormat="1">
      <c r="D623" s="261"/>
      <c r="E623" s="261"/>
      <c r="F623" s="270"/>
      <c r="G623" s="270"/>
      <c r="H623" s="270"/>
    </row>
    <row r="624" spans="4:8" s="260" customFormat="1">
      <c r="D624" s="261"/>
      <c r="E624" s="261"/>
      <c r="F624" s="270"/>
      <c r="G624" s="270"/>
      <c r="H624" s="270"/>
    </row>
    <row r="625" spans="4:8" s="260" customFormat="1">
      <c r="D625" s="261"/>
      <c r="E625" s="261"/>
      <c r="F625" s="270"/>
      <c r="G625" s="270"/>
      <c r="H625" s="270"/>
    </row>
    <row r="626" spans="4:8" s="260" customFormat="1">
      <c r="D626" s="261"/>
      <c r="E626" s="261"/>
      <c r="F626" s="270"/>
      <c r="G626" s="270"/>
      <c r="H626" s="270"/>
    </row>
    <row r="627" spans="4:8" s="260" customFormat="1">
      <c r="D627" s="261"/>
      <c r="E627" s="261"/>
      <c r="F627" s="270"/>
      <c r="G627" s="270"/>
      <c r="H627" s="270"/>
    </row>
    <row r="628" spans="4:8" s="260" customFormat="1">
      <c r="D628" s="261"/>
      <c r="E628" s="261"/>
      <c r="F628" s="270"/>
      <c r="G628" s="270"/>
      <c r="H628" s="270"/>
    </row>
    <row r="629" spans="4:8" s="260" customFormat="1">
      <c r="D629" s="261"/>
      <c r="E629" s="261"/>
      <c r="F629" s="270"/>
      <c r="G629" s="270"/>
      <c r="H629" s="270"/>
    </row>
    <row r="630" spans="4:8" s="260" customFormat="1">
      <c r="D630" s="261"/>
      <c r="E630" s="261"/>
      <c r="F630" s="270"/>
      <c r="G630" s="270"/>
      <c r="H630" s="270"/>
    </row>
    <row r="631" spans="4:8" s="260" customFormat="1">
      <c r="D631" s="261"/>
      <c r="E631" s="261"/>
      <c r="F631" s="270"/>
      <c r="G631" s="270"/>
      <c r="H631" s="270"/>
    </row>
    <row r="632" spans="4:8" s="260" customFormat="1">
      <c r="D632" s="261"/>
      <c r="E632" s="261"/>
      <c r="F632" s="270"/>
      <c r="G632" s="270"/>
      <c r="H632" s="270"/>
    </row>
    <row r="633" spans="4:8" s="260" customFormat="1">
      <c r="D633" s="261"/>
      <c r="E633" s="261"/>
      <c r="F633" s="270"/>
      <c r="G633" s="270"/>
      <c r="H633" s="270"/>
    </row>
    <row r="634" spans="4:8" s="260" customFormat="1">
      <c r="D634" s="261"/>
      <c r="E634" s="261"/>
      <c r="F634" s="270"/>
      <c r="G634" s="270"/>
      <c r="H634" s="270"/>
    </row>
    <row r="635" spans="4:8" s="260" customFormat="1">
      <c r="D635" s="261"/>
      <c r="E635" s="261"/>
      <c r="F635" s="270"/>
      <c r="G635" s="270"/>
      <c r="H635" s="270"/>
    </row>
    <row r="636" spans="4:8" s="260" customFormat="1">
      <c r="D636" s="261"/>
      <c r="E636" s="261"/>
      <c r="F636" s="270"/>
      <c r="G636" s="270"/>
      <c r="H636" s="270"/>
    </row>
    <row r="637" spans="4:8" s="260" customFormat="1">
      <c r="D637" s="261"/>
      <c r="E637" s="261"/>
      <c r="F637" s="270"/>
      <c r="G637" s="270"/>
      <c r="H637" s="270"/>
    </row>
    <row r="638" spans="4:8" s="260" customFormat="1">
      <c r="D638" s="261"/>
      <c r="E638" s="261"/>
      <c r="F638" s="270"/>
      <c r="G638" s="270"/>
      <c r="H638" s="270"/>
    </row>
    <row r="639" spans="4:8" s="260" customFormat="1">
      <c r="D639" s="261"/>
      <c r="E639" s="261"/>
      <c r="F639" s="270"/>
      <c r="G639" s="270"/>
      <c r="H639" s="270"/>
    </row>
    <row r="640" spans="4:8" s="260" customFormat="1">
      <c r="D640" s="261"/>
      <c r="E640" s="261"/>
      <c r="F640" s="270"/>
      <c r="G640" s="270"/>
      <c r="H640" s="270"/>
    </row>
    <row r="641" spans="4:8" s="260" customFormat="1">
      <c r="D641" s="261"/>
      <c r="E641" s="261"/>
      <c r="F641" s="270"/>
      <c r="G641" s="270"/>
      <c r="H641" s="270"/>
    </row>
    <row r="642" spans="4:8" s="260" customFormat="1">
      <c r="D642" s="261"/>
      <c r="E642" s="261"/>
      <c r="F642" s="270"/>
      <c r="G642" s="270"/>
      <c r="H642" s="270"/>
    </row>
    <row r="643" spans="4:8" s="260" customFormat="1">
      <c r="D643" s="261"/>
      <c r="E643" s="261"/>
      <c r="F643" s="270"/>
      <c r="G643" s="270"/>
      <c r="H643" s="270"/>
    </row>
    <row r="644" spans="4:8" s="260" customFormat="1">
      <c r="D644" s="261"/>
      <c r="E644" s="261"/>
      <c r="F644" s="270"/>
      <c r="G644" s="270"/>
      <c r="H644" s="270"/>
    </row>
    <row r="645" spans="4:8" s="260" customFormat="1">
      <c r="D645" s="261"/>
      <c r="E645" s="261"/>
      <c r="F645" s="270"/>
      <c r="G645" s="270"/>
      <c r="H645" s="270"/>
    </row>
    <row r="646" spans="4:8" s="260" customFormat="1">
      <c r="D646" s="261"/>
      <c r="E646" s="261"/>
      <c r="F646" s="270"/>
      <c r="G646" s="270"/>
      <c r="H646" s="270"/>
    </row>
    <row r="647" spans="4:8" s="260" customFormat="1">
      <c r="D647" s="261"/>
      <c r="E647" s="261"/>
      <c r="F647" s="270"/>
      <c r="G647" s="270"/>
      <c r="H647" s="270"/>
    </row>
    <row r="648" spans="4:8" s="260" customFormat="1">
      <c r="D648" s="261"/>
      <c r="E648" s="261"/>
      <c r="F648" s="270"/>
      <c r="G648" s="270"/>
      <c r="H648" s="270"/>
    </row>
    <row r="649" spans="4:8" s="260" customFormat="1">
      <c r="D649" s="261"/>
      <c r="E649" s="261"/>
      <c r="F649" s="270"/>
      <c r="G649" s="270"/>
      <c r="H649" s="270"/>
    </row>
    <row r="650" spans="4:8" s="260" customFormat="1">
      <c r="D650" s="261"/>
      <c r="E650" s="261"/>
      <c r="F650" s="270"/>
      <c r="G650" s="270"/>
      <c r="H650" s="270"/>
    </row>
    <row r="651" spans="4:8" s="260" customFormat="1">
      <c r="D651" s="261"/>
      <c r="E651" s="261"/>
      <c r="F651" s="270"/>
      <c r="G651" s="270"/>
      <c r="H651" s="270"/>
    </row>
    <row r="652" spans="4:8" s="260" customFormat="1">
      <c r="D652" s="261"/>
      <c r="E652" s="261"/>
      <c r="F652" s="270"/>
      <c r="G652" s="270"/>
      <c r="H652" s="270"/>
    </row>
    <row r="653" spans="4:8" s="260" customFormat="1">
      <c r="D653" s="261"/>
      <c r="E653" s="261"/>
      <c r="F653" s="270"/>
      <c r="G653" s="270"/>
      <c r="H653" s="270"/>
    </row>
    <row r="654" spans="4:8" s="260" customFormat="1">
      <c r="D654" s="261"/>
      <c r="E654" s="261"/>
      <c r="F654" s="270"/>
      <c r="G654" s="270"/>
      <c r="H654" s="270"/>
    </row>
    <row r="655" spans="4:8" s="260" customFormat="1">
      <c r="D655" s="261"/>
      <c r="E655" s="261"/>
      <c r="F655" s="270"/>
      <c r="G655" s="270"/>
      <c r="H655" s="270"/>
    </row>
    <row r="656" spans="4:8" s="260" customFormat="1">
      <c r="D656" s="261"/>
      <c r="E656" s="261"/>
      <c r="F656" s="270"/>
      <c r="G656" s="270"/>
      <c r="H656" s="270"/>
    </row>
    <row r="657" spans="4:8" s="260" customFormat="1">
      <c r="D657" s="261"/>
      <c r="E657" s="261"/>
      <c r="F657" s="270"/>
      <c r="G657" s="270"/>
      <c r="H657" s="270"/>
    </row>
    <row r="658" spans="4:8" s="260" customFormat="1">
      <c r="D658" s="261"/>
      <c r="E658" s="261"/>
      <c r="F658" s="270"/>
      <c r="G658" s="270"/>
      <c r="H658" s="270"/>
    </row>
    <row r="659" spans="4:8" s="260" customFormat="1">
      <c r="D659" s="261"/>
      <c r="E659" s="261"/>
      <c r="F659" s="270"/>
      <c r="G659" s="270"/>
      <c r="H659" s="270"/>
    </row>
    <row r="660" spans="4:8" s="260" customFormat="1">
      <c r="D660" s="261"/>
      <c r="E660" s="261"/>
      <c r="F660" s="270"/>
      <c r="G660" s="270"/>
      <c r="H660" s="270"/>
    </row>
    <row r="661" spans="4:8" s="260" customFormat="1">
      <c r="D661" s="261"/>
      <c r="E661" s="261"/>
      <c r="F661" s="270"/>
      <c r="G661" s="270"/>
      <c r="H661" s="270"/>
    </row>
    <row r="662" spans="4:8" s="260" customFormat="1">
      <c r="D662" s="261"/>
      <c r="E662" s="261"/>
      <c r="F662" s="270"/>
      <c r="G662" s="270"/>
      <c r="H662" s="270"/>
    </row>
    <row r="663" spans="4:8" s="260" customFormat="1">
      <c r="D663" s="261"/>
      <c r="E663" s="261"/>
      <c r="F663" s="270"/>
      <c r="G663" s="270"/>
      <c r="H663" s="270"/>
    </row>
    <row r="664" spans="4:8" s="260" customFormat="1">
      <c r="D664" s="261"/>
      <c r="E664" s="261"/>
      <c r="F664" s="270"/>
      <c r="G664" s="270"/>
      <c r="H664" s="270"/>
    </row>
    <row r="665" spans="4:8" s="260" customFormat="1">
      <c r="D665" s="261"/>
      <c r="E665" s="261"/>
      <c r="F665" s="270"/>
      <c r="G665" s="270"/>
      <c r="H665" s="270"/>
    </row>
    <row r="666" spans="4:8" s="260" customFormat="1">
      <c r="D666" s="261"/>
      <c r="E666" s="261"/>
      <c r="F666" s="270"/>
      <c r="G666" s="270"/>
      <c r="H666" s="270"/>
    </row>
    <row r="667" spans="4:8" s="260" customFormat="1">
      <c r="D667" s="261"/>
      <c r="E667" s="261"/>
      <c r="F667" s="270"/>
      <c r="G667" s="270"/>
      <c r="H667" s="270"/>
    </row>
    <row r="668" spans="4:8" s="260" customFormat="1">
      <c r="D668" s="261"/>
      <c r="E668" s="261"/>
      <c r="F668" s="270"/>
      <c r="G668" s="270"/>
      <c r="H668" s="270"/>
    </row>
    <row r="669" spans="4:8" s="260" customFormat="1">
      <c r="D669" s="261"/>
      <c r="E669" s="261"/>
      <c r="F669" s="270"/>
      <c r="G669" s="270"/>
      <c r="H669" s="270"/>
    </row>
    <row r="670" spans="4:8" s="260" customFormat="1">
      <c r="D670" s="261"/>
      <c r="E670" s="261"/>
      <c r="F670" s="270"/>
      <c r="G670" s="270"/>
      <c r="H670" s="270"/>
    </row>
    <row r="671" spans="4:8" s="260" customFormat="1">
      <c r="D671" s="261"/>
      <c r="E671" s="261"/>
      <c r="F671" s="270"/>
      <c r="G671" s="270"/>
      <c r="H671" s="270"/>
    </row>
    <row r="672" spans="4:8" s="260" customFormat="1">
      <c r="D672" s="261"/>
      <c r="E672" s="261"/>
      <c r="F672" s="270"/>
      <c r="G672" s="270"/>
      <c r="H672" s="270"/>
    </row>
    <row r="673" spans="4:8" s="260" customFormat="1">
      <c r="D673" s="261"/>
      <c r="E673" s="261"/>
      <c r="F673" s="270"/>
      <c r="G673" s="270"/>
      <c r="H673" s="270"/>
    </row>
    <row r="674" spans="4:8" s="260" customFormat="1">
      <c r="D674" s="261"/>
      <c r="E674" s="261"/>
      <c r="F674" s="270"/>
      <c r="G674" s="270"/>
      <c r="H674" s="270"/>
    </row>
    <row r="675" spans="4:8" s="260" customFormat="1">
      <c r="D675" s="261"/>
      <c r="E675" s="261"/>
      <c r="F675" s="270"/>
      <c r="G675" s="270"/>
      <c r="H675" s="270"/>
    </row>
    <row r="676" spans="4:8" s="260" customFormat="1">
      <c r="D676" s="261"/>
      <c r="E676" s="261"/>
      <c r="F676" s="270"/>
      <c r="G676" s="270"/>
      <c r="H676" s="270"/>
    </row>
    <row r="677" spans="4:8" s="260" customFormat="1">
      <c r="D677" s="261"/>
      <c r="E677" s="261"/>
      <c r="F677" s="270"/>
      <c r="G677" s="270"/>
      <c r="H677" s="270"/>
    </row>
    <row r="678" spans="4:8" s="260" customFormat="1">
      <c r="D678" s="261"/>
      <c r="E678" s="261"/>
      <c r="F678" s="270"/>
      <c r="G678" s="270"/>
      <c r="H678" s="270"/>
    </row>
    <row r="679" spans="4:8" s="260" customFormat="1">
      <c r="D679" s="261"/>
      <c r="E679" s="261"/>
      <c r="F679" s="270"/>
      <c r="G679" s="270"/>
      <c r="H679" s="270"/>
    </row>
    <row r="680" spans="4:8" s="260" customFormat="1">
      <c r="D680" s="261"/>
      <c r="E680" s="261"/>
      <c r="F680" s="270"/>
      <c r="G680" s="270"/>
      <c r="H680" s="270"/>
    </row>
    <row r="681" spans="4:8" s="260" customFormat="1">
      <c r="D681" s="261"/>
      <c r="E681" s="261"/>
      <c r="F681" s="270"/>
      <c r="G681" s="270"/>
      <c r="H681" s="270"/>
    </row>
    <row r="682" spans="4:8" s="260" customFormat="1">
      <c r="D682" s="261"/>
      <c r="E682" s="261"/>
      <c r="F682" s="270"/>
      <c r="G682" s="270"/>
      <c r="H682" s="270"/>
    </row>
    <row r="683" spans="4:8" s="260" customFormat="1">
      <c r="D683" s="261"/>
      <c r="E683" s="261"/>
      <c r="F683" s="270"/>
      <c r="G683" s="270"/>
      <c r="H683" s="270"/>
    </row>
    <row r="684" spans="4:8" s="260" customFormat="1">
      <c r="D684" s="261"/>
      <c r="E684" s="261"/>
      <c r="F684" s="270"/>
      <c r="G684" s="270"/>
      <c r="H684" s="270"/>
    </row>
    <row r="685" spans="4:8" s="260" customFormat="1">
      <c r="D685" s="261"/>
      <c r="E685" s="261"/>
      <c r="F685" s="270"/>
      <c r="G685" s="270"/>
      <c r="H685" s="270"/>
    </row>
    <row r="686" spans="4:8" s="260" customFormat="1">
      <c r="D686" s="261"/>
      <c r="E686" s="261"/>
      <c r="F686" s="270"/>
      <c r="G686" s="270"/>
      <c r="H686" s="270"/>
    </row>
    <row r="687" spans="4:8" s="260" customFormat="1">
      <c r="D687" s="261"/>
      <c r="E687" s="261"/>
      <c r="F687" s="270"/>
      <c r="G687" s="270"/>
      <c r="H687" s="270"/>
    </row>
    <row r="688" spans="4:8" s="260" customFormat="1">
      <c r="D688" s="261"/>
      <c r="E688" s="261"/>
      <c r="F688" s="270"/>
      <c r="G688" s="270"/>
      <c r="H688" s="270"/>
    </row>
    <row r="689" spans="4:8" s="260" customFormat="1">
      <c r="D689" s="261"/>
      <c r="E689" s="261"/>
      <c r="F689" s="270"/>
      <c r="G689" s="270"/>
      <c r="H689" s="270"/>
    </row>
    <row r="690" spans="4:8" s="260" customFormat="1">
      <c r="D690" s="261"/>
      <c r="E690" s="261"/>
      <c r="F690" s="270"/>
      <c r="G690" s="270"/>
      <c r="H690" s="270"/>
    </row>
    <row r="691" spans="4:8" s="260" customFormat="1">
      <c r="D691" s="261"/>
      <c r="E691" s="261"/>
      <c r="F691" s="270"/>
      <c r="G691" s="270"/>
      <c r="H691" s="270"/>
    </row>
    <row r="692" spans="4:8" s="260" customFormat="1">
      <c r="D692" s="261"/>
      <c r="E692" s="261"/>
      <c r="F692" s="270"/>
      <c r="G692" s="270"/>
      <c r="H692" s="270"/>
    </row>
    <row r="693" spans="4:8" s="260" customFormat="1">
      <c r="D693" s="261"/>
      <c r="E693" s="261"/>
      <c r="F693" s="270"/>
      <c r="G693" s="270"/>
      <c r="H693" s="270"/>
    </row>
    <row r="694" spans="4:8" s="260" customFormat="1">
      <c r="D694" s="261"/>
      <c r="E694" s="261"/>
      <c r="F694" s="270"/>
      <c r="G694" s="270"/>
      <c r="H694" s="270"/>
    </row>
    <row r="695" spans="4:8" s="260" customFormat="1">
      <c r="D695" s="261"/>
      <c r="E695" s="261"/>
      <c r="F695" s="270"/>
      <c r="G695" s="270"/>
      <c r="H695" s="270"/>
    </row>
    <row r="696" spans="4:8" s="260" customFormat="1">
      <c r="D696" s="261"/>
      <c r="E696" s="261"/>
      <c r="F696" s="270"/>
      <c r="G696" s="270"/>
      <c r="H696" s="270"/>
    </row>
    <row r="697" spans="4:8" s="260" customFormat="1">
      <c r="D697" s="261"/>
      <c r="E697" s="261"/>
      <c r="F697" s="270"/>
      <c r="G697" s="270"/>
      <c r="H697" s="270"/>
    </row>
    <row r="698" spans="4:8" s="260" customFormat="1">
      <c r="D698" s="261"/>
      <c r="E698" s="261"/>
      <c r="F698" s="270"/>
      <c r="G698" s="270"/>
      <c r="H698" s="270"/>
    </row>
    <row r="699" spans="4:8" s="260" customFormat="1">
      <c r="D699" s="261"/>
      <c r="E699" s="261"/>
      <c r="F699" s="270"/>
      <c r="G699" s="270"/>
      <c r="H699" s="270"/>
    </row>
    <row r="700" spans="4:8" s="260" customFormat="1">
      <c r="D700" s="261"/>
      <c r="E700" s="261"/>
      <c r="F700" s="270"/>
      <c r="G700" s="270"/>
      <c r="H700" s="270"/>
    </row>
    <row r="701" spans="4:8" s="260" customFormat="1">
      <c r="D701" s="261"/>
      <c r="E701" s="261"/>
      <c r="F701" s="270"/>
      <c r="G701" s="270"/>
      <c r="H701" s="270"/>
    </row>
    <row r="702" spans="4:8" s="260" customFormat="1">
      <c r="D702" s="261"/>
      <c r="E702" s="261"/>
      <c r="F702" s="270"/>
      <c r="G702" s="270"/>
      <c r="H702" s="270"/>
    </row>
    <row r="703" spans="4:8" s="260" customFormat="1">
      <c r="D703" s="261"/>
      <c r="E703" s="261"/>
      <c r="F703" s="270"/>
      <c r="G703" s="270"/>
      <c r="H703" s="270"/>
    </row>
    <row r="704" spans="4:8" s="260" customFormat="1">
      <c r="D704" s="261"/>
      <c r="E704" s="261"/>
      <c r="F704" s="270"/>
      <c r="G704" s="270"/>
      <c r="H704" s="270"/>
    </row>
    <row r="705" spans="4:8" s="260" customFormat="1">
      <c r="D705" s="261"/>
      <c r="E705" s="261"/>
      <c r="F705" s="270"/>
      <c r="G705" s="270"/>
      <c r="H705" s="270"/>
    </row>
    <row r="706" spans="4:8" s="260" customFormat="1">
      <c r="D706" s="261"/>
      <c r="E706" s="261"/>
      <c r="F706" s="270"/>
      <c r="G706" s="270"/>
      <c r="H706" s="270"/>
    </row>
    <row r="707" spans="4:8" s="260" customFormat="1">
      <c r="D707" s="261"/>
      <c r="E707" s="261"/>
      <c r="F707" s="270"/>
      <c r="G707" s="270"/>
      <c r="H707" s="270"/>
    </row>
    <row r="708" spans="4:8" s="260" customFormat="1">
      <c r="D708" s="261"/>
      <c r="E708" s="261"/>
      <c r="F708" s="270"/>
      <c r="G708" s="270"/>
      <c r="H708" s="270"/>
    </row>
    <row r="709" spans="4:8" s="260" customFormat="1">
      <c r="D709" s="261"/>
      <c r="E709" s="261"/>
      <c r="F709" s="270"/>
      <c r="G709" s="270"/>
      <c r="H709" s="270"/>
    </row>
    <row r="710" spans="4:8" s="260" customFormat="1">
      <c r="D710" s="261"/>
      <c r="E710" s="261"/>
      <c r="F710" s="270"/>
      <c r="G710" s="270"/>
      <c r="H710" s="270"/>
    </row>
    <row r="711" spans="4:8" s="260" customFormat="1">
      <c r="D711" s="261"/>
      <c r="E711" s="261"/>
      <c r="F711" s="270"/>
      <c r="G711" s="270"/>
      <c r="H711" s="270"/>
    </row>
    <row r="712" spans="4:8" s="260" customFormat="1">
      <c r="D712" s="261"/>
      <c r="E712" s="261"/>
      <c r="F712" s="270"/>
      <c r="G712" s="270"/>
      <c r="H712" s="270"/>
    </row>
    <row r="713" spans="4:8" s="260" customFormat="1">
      <c r="D713" s="261"/>
      <c r="E713" s="261"/>
      <c r="F713" s="270"/>
      <c r="G713" s="270"/>
      <c r="H713" s="270"/>
    </row>
    <row r="714" spans="4:8" s="260" customFormat="1">
      <c r="D714" s="261"/>
      <c r="E714" s="261"/>
      <c r="F714" s="270"/>
      <c r="G714" s="270"/>
      <c r="H714" s="270"/>
    </row>
    <row r="715" spans="4:8" s="260" customFormat="1">
      <c r="D715" s="261"/>
      <c r="E715" s="261"/>
      <c r="F715" s="270"/>
      <c r="G715" s="270"/>
      <c r="H715" s="270"/>
    </row>
    <row r="716" spans="4:8" s="260" customFormat="1">
      <c r="D716" s="261"/>
      <c r="E716" s="261"/>
      <c r="F716" s="270"/>
      <c r="G716" s="270"/>
      <c r="H716" s="270"/>
    </row>
    <row r="717" spans="4:8" s="260" customFormat="1">
      <c r="D717" s="261"/>
      <c r="E717" s="261"/>
      <c r="F717" s="270"/>
      <c r="G717" s="270"/>
      <c r="H717" s="270"/>
    </row>
    <row r="718" spans="4:8" s="260" customFormat="1">
      <c r="D718" s="261"/>
      <c r="E718" s="261"/>
      <c r="F718" s="270"/>
      <c r="G718" s="270"/>
      <c r="H718" s="270"/>
    </row>
    <row r="719" spans="4:8" s="260" customFormat="1">
      <c r="D719" s="261"/>
      <c r="E719" s="261"/>
      <c r="F719" s="270"/>
      <c r="G719" s="270"/>
      <c r="H719" s="270"/>
    </row>
    <row r="720" spans="4:8" s="260" customFormat="1">
      <c r="D720" s="261"/>
      <c r="E720" s="261"/>
      <c r="F720" s="270"/>
      <c r="G720" s="270"/>
      <c r="H720" s="270"/>
    </row>
    <row r="721" spans="4:8" s="260" customFormat="1">
      <c r="D721" s="261"/>
      <c r="E721" s="261"/>
      <c r="F721" s="270"/>
      <c r="G721" s="270"/>
      <c r="H721" s="270"/>
    </row>
    <row r="722" spans="4:8" s="260" customFormat="1">
      <c r="D722" s="261"/>
      <c r="E722" s="261"/>
      <c r="F722" s="270"/>
      <c r="G722" s="270"/>
      <c r="H722" s="270"/>
    </row>
    <row r="723" spans="4:8" s="260" customFormat="1">
      <c r="D723" s="261"/>
      <c r="E723" s="261"/>
      <c r="F723" s="270"/>
      <c r="G723" s="270"/>
      <c r="H723" s="270"/>
    </row>
    <row r="724" spans="4:8" s="260" customFormat="1">
      <c r="D724" s="261"/>
      <c r="E724" s="261"/>
      <c r="F724" s="270"/>
      <c r="G724" s="270"/>
      <c r="H724" s="270"/>
    </row>
    <row r="725" spans="4:8" s="260" customFormat="1">
      <c r="D725" s="261"/>
      <c r="E725" s="261"/>
      <c r="F725" s="270"/>
      <c r="G725" s="270"/>
      <c r="H725" s="270"/>
    </row>
    <row r="726" spans="4:8" s="260" customFormat="1">
      <c r="D726" s="261"/>
      <c r="E726" s="261"/>
      <c r="F726" s="270"/>
      <c r="G726" s="270"/>
      <c r="H726" s="270"/>
    </row>
    <row r="727" spans="4:8" s="260" customFormat="1">
      <c r="D727" s="261"/>
      <c r="E727" s="261"/>
      <c r="F727" s="270"/>
      <c r="G727" s="270"/>
      <c r="H727" s="270"/>
    </row>
    <row r="728" spans="4:8" s="260" customFormat="1">
      <c r="D728" s="261"/>
      <c r="E728" s="261"/>
      <c r="F728" s="270"/>
      <c r="G728" s="270"/>
      <c r="H728" s="270"/>
    </row>
    <row r="729" spans="4:8" s="260" customFormat="1">
      <c r="D729" s="261"/>
      <c r="E729" s="261"/>
      <c r="F729" s="270"/>
      <c r="G729" s="270"/>
      <c r="H729" s="270"/>
    </row>
    <row r="730" spans="4:8" s="260" customFormat="1">
      <c r="D730" s="261"/>
      <c r="E730" s="261"/>
      <c r="F730" s="270"/>
      <c r="G730" s="270"/>
      <c r="H730" s="270"/>
    </row>
    <row r="731" spans="4:8" s="260" customFormat="1">
      <c r="D731" s="261"/>
      <c r="E731" s="261"/>
      <c r="F731" s="270"/>
      <c r="G731" s="270"/>
      <c r="H731" s="270"/>
    </row>
    <row r="732" spans="4:8" s="260" customFormat="1">
      <c r="D732" s="261"/>
      <c r="E732" s="261"/>
      <c r="F732" s="270"/>
      <c r="G732" s="270"/>
      <c r="H732" s="270"/>
    </row>
    <row r="733" spans="4:8" s="260" customFormat="1">
      <c r="D733" s="261"/>
      <c r="E733" s="261"/>
      <c r="F733" s="270"/>
      <c r="G733" s="270"/>
      <c r="H733" s="270"/>
    </row>
    <row r="734" spans="4:8" s="260" customFormat="1">
      <c r="D734" s="261"/>
      <c r="E734" s="261"/>
      <c r="F734" s="270"/>
      <c r="G734" s="270"/>
      <c r="H734" s="270"/>
    </row>
    <row r="735" spans="4:8" s="260" customFormat="1">
      <c r="D735" s="261"/>
      <c r="E735" s="261"/>
      <c r="F735" s="270"/>
      <c r="G735" s="270"/>
      <c r="H735" s="270"/>
    </row>
    <row r="736" spans="4:8" s="260" customFormat="1">
      <c r="D736" s="261"/>
      <c r="E736" s="261"/>
      <c r="F736" s="270"/>
      <c r="G736" s="270"/>
      <c r="H736" s="270"/>
    </row>
    <row r="737" spans="4:8" s="260" customFormat="1">
      <c r="D737" s="261"/>
      <c r="E737" s="261"/>
      <c r="F737" s="270"/>
      <c r="G737" s="270"/>
      <c r="H737" s="270"/>
    </row>
    <row r="738" spans="4:8" s="260" customFormat="1">
      <c r="D738" s="261"/>
      <c r="E738" s="261"/>
      <c r="F738" s="270"/>
      <c r="G738" s="270"/>
      <c r="H738" s="270"/>
    </row>
    <row r="739" spans="4:8" s="260" customFormat="1">
      <c r="D739" s="261"/>
      <c r="E739" s="261"/>
      <c r="F739" s="270"/>
      <c r="G739" s="270"/>
      <c r="H739" s="270"/>
    </row>
    <row r="740" spans="4:8" s="260" customFormat="1">
      <c r="D740" s="261"/>
      <c r="E740" s="261"/>
      <c r="F740" s="270"/>
      <c r="G740" s="270"/>
      <c r="H740" s="270"/>
    </row>
    <row r="741" spans="4:8" s="260" customFormat="1">
      <c r="D741" s="261"/>
      <c r="E741" s="261"/>
      <c r="F741" s="270"/>
      <c r="G741" s="270"/>
      <c r="H741" s="270"/>
    </row>
    <row r="742" spans="4:8" s="260" customFormat="1">
      <c r="D742" s="261"/>
      <c r="E742" s="261"/>
      <c r="F742" s="270"/>
      <c r="G742" s="270"/>
      <c r="H742" s="270"/>
    </row>
    <row r="743" spans="4:8" s="260" customFormat="1">
      <c r="D743" s="261"/>
      <c r="E743" s="261"/>
      <c r="F743" s="270"/>
      <c r="G743" s="270"/>
      <c r="H743" s="270"/>
    </row>
    <row r="744" spans="4:8" s="260" customFormat="1">
      <c r="D744" s="261"/>
      <c r="E744" s="261"/>
      <c r="F744" s="270"/>
      <c r="G744" s="270"/>
      <c r="H744" s="270"/>
    </row>
    <row r="745" spans="4:8" s="260" customFormat="1">
      <c r="D745" s="261"/>
      <c r="E745" s="261"/>
      <c r="F745" s="270"/>
      <c r="G745" s="270"/>
      <c r="H745" s="270"/>
    </row>
    <row r="746" spans="4:8" s="260" customFormat="1">
      <c r="D746" s="261"/>
      <c r="E746" s="261"/>
      <c r="F746" s="270"/>
      <c r="G746" s="270"/>
      <c r="H746" s="270"/>
    </row>
    <row r="747" spans="4:8" s="260" customFormat="1">
      <c r="D747" s="261"/>
      <c r="E747" s="261"/>
      <c r="F747" s="270"/>
      <c r="G747" s="270"/>
      <c r="H747" s="270"/>
    </row>
    <row r="748" spans="4:8" s="260" customFormat="1">
      <c r="D748" s="261"/>
      <c r="E748" s="261"/>
      <c r="F748" s="270"/>
      <c r="G748" s="270"/>
      <c r="H748" s="270"/>
    </row>
    <row r="749" spans="4:8" s="260" customFormat="1">
      <c r="D749" s="261"/>
      <c r="E749" s="261"/>
      <c r="F749" s="270"/>
      <c r="G749" s="270"/>
      <c r="H749" s="270"/>
    </row>
    <row r="750" spans="4:8" s="260" customFormat="1">
      <c r="D750" s="261"/>
      <c r="E750" s="261"/>
      <c r="F750" s="270"/>
      <c r="G750" s="270"/>
      <c r="H750" s="270"/>
    </row>
    <row r="751" spans="4:8" s="260" customFormat="1">
      <c r="D751" s="261"/>
      <c r="E751" s="261"/>
      <c r="F751" s="270"/>
      <c r="G751" s="270"/>
      <c r="H751" s="270"/>
    </row>
    <row r="752" spans="4:8" s="260" customFormat="1">
      <c r="D752" s="261"/>
      <c r="E752" s="261"/>
      <c r="F752" s="270"/>
      <c r="G752" s="270"/>
      <c r="H752" s="270"/>
    </row>
    <row r="753" spans="4:8" s="260" customFormat="1">
      <c r="D753" s="261"/>
      <c r="E753" s="261"/>
      <c r="F753" s="270"/>
      <c r="G753" s="270"/>
      <c r="H753" s="270"/>
    </row>
    <row r="754" spans="4:8" s="260" customFormat="1">
      <c r="D754" s="261"/>
      <c r="E754" s="261"/>
      <c r="F754" s="270"/>
      <c r="G754" s="270"/>
      <c r="H754" s="270"/>
    </row>
    <row r="755" spans="4:8" s="260" customFormat="1">
      <c r="D755" s="261"/>
      <c r="E755" s="261"/>
      <c r="F755" s="270"/>
      <c r="G755" s="270"/>
      <c r="H755" s="270"/>
    </row>
    <row r="756" spans="4:8" s="260" customFormat="1">
      <c r="D756" s="261"/>
      <c r="E756" s="261"/>
      <c r="F756" s="270"/>
      <c r="G756" s="270"/>
      <c r="H756" s="270"/>
    </row>
    <row r="757" spans="4:8" s="260" customFormat="1">
      <c r="D757" s="261"/>
      <c r="E757" s="261"/>
      <c r="F757" s="270"/>
      <c r="G757" s="270"/>
      <c r="H757" s="270"/>
    </row>
    <row r="758" spans="4:8" s="260" customFormat="1">
      <c r="D758" s="261"/>
      <c r="E758" s="261"/>
      <c r="F758" s="270"/>
      <c r="G758" s="270"/>
      <c r="H758" s="270"/>
    </row>
    <row r="759" spans="4:8" s="260" customFormat="1">
      <c r="D759" s="261"/>
      <c r="E759" s="261"/>
      <c r="F759" s="270"/>
      <c r="G759" s="270"/>
      <c r="H759" s="270"/>
    </row>
    <row r="760" spans="4:8" s="260" customFormat="1">
      <c r="D760" s="261"/>
      <c r="E760" s="261"/>
      <c r="F760" s="270"/>
      <c r="G760" s="270"/>
      <c r="H760" s="270"/>
    </row>
    <row r="761" spans="4:8" s="260" customFormat="1">
      <c r="D761" s="261"/>
      <c r="E761" s="261"/>
      <c r="F761" s="270"/>
      <c r="G761" s="270"/>
      <c r="H761" s="270"/>
    </row>
    <row r="762" spans="4:8" s="260" customFormat="1">
      <c r="D762" s="261"/>
      <c r="E762" s="261"/>
      <c r="F762" s="270"/>
      <c r="G762" s="270"/>
      <c r="H762" s="270"/>
    </row>
    <row r="763" spans="4:8" s="260" customFormat="1">
      <c r="D763" s="261"/>
      <c r="E763" s="261"/>
      <c r="F763" s="270"/>
      <c r="G763" s="270"/>
      <c r="H763" s="270"/>
    </row>
    <row r="764" spans="4:8" s="260" customFormat="1">
      <c r="D764" s="261"/>
      <c r="E764" s="261"/>
      <c r="F764" s="270"/>
      <c r="G764" s="270"/>
      <c r="H764" s="270"/>
    </row>
    <row r="765" spans="4:8" s="260" customFormat="1">
      <c r="D765" s="261"/>
      <c r="E765" s="261"/>
      <c r="F765" s="270"/>
      <c r="G765" s="270"/>
      <c r="H765" s="270"/>
    </row>
    <row r="766" spans="4:8" s="260" customFormat="1">
      <c r="D766" s="261"/>
      <c r="E766" s="261"/>
      <c r="F766" s="270"/>
      <c r="G766" s="270"/>
      <c r="H766" s="270"/>
    </row>
    <row r="767" spans="4:8" s="260" customFormat="1">
      <c r="D767" s="261"/>
      <c r="E767" s="261"/>
      <c r="F767" s="270"/>
      <c r="G767" s="270"/>
      <c r="H767" s="270"/>
    </row>
    <row r="768" spans="4:8" s="260" customFormat="1">
      <c r="D768" s="261"/>
      <c r="E768" s="261"/>
      <c r="F768" s="270"/>
      <c r="G768" s="270"/>
      <c r="H768" s="270"/>
    </row>
    <row r="769" spans="4:8" s="260" customFormat="1">
      <c r="D769" s="261"/>
      <c r="E769" s="261"/>
      <c r="F769" s="270"/>
      <c r="G769" s="270"/>
      <c r="H769" s="270"/>
    </row>
    <row r="770" spans="4:8" s="260" customFormat="1">
      <c r="D770" s="261"/>
      <c r="E770" s="261"/>
      <c r="F770" s="270"/>
      <c r="G770" s="270"/>
      <c r="H770" s="270"/>
    </row>
    <row r="771" spans="4:8" s="260" customFormat="1">
      <c r="D771" s="261"/>
      <c r="E771" s="261"/>
      <c r="F771" s="270"/>
      <c r="G771" s="270"/>
      <c r="H771" s="270"/>
    </row>
    <row r="772" spans="4:8" s="260" customFormat="1">
      <c r="D772" s="261"/>
      <c r="E772" s="261"/>
      <c r="F772" s="270"/>
      <c r="G772" s="270"/>
      <c r="H772" s="270"/>
    </row>
    <row r="773" spans="4:8" s="260" customFormat="1">
      <c r="D773" s="261"/>
      <c r="E773" s="261"/>
      <c r="F773" s="270"/>
      <c r="G773" s="270"/>
      <c r="H773" s="270"/>
    </row>
    <row r="774" spans="4:8" s="260" customFormat="1">
      <c r="D774" s="261"/>
      <c r="E774" s="261"/>
      <c r="F774" s="270"/>
      <c r="G774" s="270"/>
      <c r="H774" s="270"/>
    </row>
    <row r="775" spans="4:8" s="260" customFormat="1">
      <c r="D775" s="261"/>
      <c r="E775" s="261"/>
      <c r="F775" s="270"/>
      <c r="G775" s="270"/>
      <c r="H775" s="270"/>
    </row>
    <row r="776" spans="4:8" s="260" customFormat="1">
      <c r="D776" s="261"/>
      <c r="E776" s="261"/>
      <c r="F776" s="270"/>
      <c r="G776" s="270"/>
      <c r="H776" s="270"/>
    </row>
    <row r="777" spans="4:8" s="260" customFormat="1">
      <c r="D777" s="261"/>
      <c r="E777" s="261"/>
      <c r="F777" s="270"/>
      <c r="G777" s="270"/>
      <c r="H777" s="270"/>
    </row>
    <row r="778" spans="4:8" s="260" customFormat="1">
      <c r="D778" s="261"/>
      <c r="E778" s="261"/>
      <c r="F778" s="270"/>
      <c r="G778" s="270"/>
      <c r="H778" s="270"/>
    </row>
    <row r="779" spans="4:8" s="260" customFormat="1">
      <c r="D779" s="261"/>
      <c r="E779" s="261"/>
      <c r="F779" s="270"/>
      <c r="G779" s="270"/>
      <c r="H779" s="270"/>
    </row>
    <row r="780" spans="4:8" s="260" customFormat="1">
      <c r="D780" s="261"/>
      <c r="E780" s="261"/>
      <c r="F780" s="270"/>
      <c r="G780" s="270"/>
      <c r="H780" s="270"/>
    </row>
    <row r="781" spans="4:8" s="260" customFormat="1">
      <c r="D781" s="261"/>
      <c r="E781" s="261"/>
      <c r="F781" s="270"/>
      <c r="G781" s="270"/>
      <c r="H781" s="270"/>
    </row>
    <row r="782" spans="4:8" s="260" customFormat="1">
      <c r="D782" s="261"/>
      <c r="E782" s="261"/>
      <c r="F782" s="270"/>
      <c r="G782" s="270"/>
      <c r="H782" s="270"/>
    </row>
    <row r="783" spans="4:8" s="260" customFormat="1">
      <c r="D783" s="261"/>
      <c r="E783" s="261"/>
      <c r="F783" s="270"/>
      <c r="G783" s="270"/>
      <c r="H783" s="270"/>
    </row>
    <row r="784" spans="4:8" s="260" customFormat="1">
      <c r="D784" s="261"/>
      <c r="E784" s="261"/>
      <c r="F784" s="270"/>
      <c r="G784" s="270"/>
      <c r="H784" s="270"/>
    </row>
    <row r="785" spans="4:8" s="260" customFormat="1">
      <c r="D785" s="261"/>
      <c r="E785" s="261"/>
      <c r="F785" s="270"/>
      <c r="G785" s="270"/>
      <c r="H785" s="270"/>
    </row>
    <row r="786" spans="4:8" s="260" customFormat="1">
      <c r="D786" s="261"/>
      <c r="E786" s="261"/>
      <c r="F786" s="270"/>
      <c r="G786" s="270"/>
      <c r="H786" s="270"/>
    </row>
    <row r="787" spans="4:8" s="260" customFormat="1">
      <c r="D787" s="261"/>
      <c r="E787" s="261"/>
      <c r="F787" s="270"/>
      <c r="G787" s="270"/>
      <c r="H787" s="270"/>
    </row>
    <row r="788" spans="4:8" s="260" customFormat="1">
      <c r="D788" s="261"/>
      <c r="E788" s="261"/>
      <c r="F788" s="270"/>
      <c r="G788" s="270"/>
      <c r="H788" s="270"/>
    </row>
    <row r="789" spans="4:8" s="260" customFormat="1">
      <c r="D789" s="261"/>
      <c r="E789" s="261"/>
      <c r="F789" s="270"/>
      <c r="G789" s="270"/>
      <c r="H789" s="270"/>
    </row>
    <row r="790" spans="4:8" s="260" customFormat="1">
      <c r="D790" s="261"/>
      <c r="E790" s="261"/>
      <c r="F790" s="270"/>
      <c r="G790" s="270"/>
      <c r="H790" s="270"/>
    </row>
    <row r="791" spans="4:8" s="260" customFormat="1">
      <c r="D791" s="261"/>
      <c r="E791" s="261"/>
      <c r="F791" s="270"/>
      <c r="G791" s="270"/>
      <c r="H791" s="270"/>
    </row>
    <row r="792" spans="4:8" s="260" customFormat="1">
      <c r="D792" s="261"/>
      <c r="E792" s="261"/>
      <c r="F792" s="270"/>
      <c r="G792" s="270"/>
      <c r="H792" s="270"/>
    </row>
    <row r="793" spans="4:8" s="260" customFormat="1">
      <c r="D793" s="261"/>
      <c r="E793" s="261"/>
      <c r="F793" s="270"/>
      <c r="G793" s="270"/>
      <c r="H793" s="270"/>
    </row>
    <row r="794" spans="4:8" s="260" customFormat="1">
      <c r="D794" s="261"/>
      <c r="E794" s="261"/>
      <c r="F794" s="270"/>
      <c r="G794" s="270"/>
      <c r="H794" s="270"/>
    </row>
    <row r="795" spans="4:8" s="260" customFormat="1">
      <c r="D795" s="261"/>
      <c r="E795" s="261"/>
      <c r="F795" s="270"/>
      <c r="G795" s="270"/>
      <c r="H795" s="270"/>
    </row>
    <row r="796" spans="4:8" s="260" customFormat="1">
      <c r="D796" s="261"/>
      <c r="E796" s="261"/>
      <c r="F796" s="270"/>
      <c r="G796" s="270"/>
      <c r="H796" s="270"/>
    </row>
    <row r="797" spans="4:8" s="260" customFormat="1">
      <c r="D797" s="261"/>
      <c r="E797" s="261"/>
      <c r="F797" s="270"/>
      <c r="G797" s="270"/>
      <c r="H797" s="270"/>
    </row>
    <row r="798" spans="4:8" s="260" customFormat="1">
      <c r="D798" s="261"/>
      <c r="E798" s="261"/>
      <c r="F798" s="270"/>
      <c r="G798" s="270"/>
      <c r="H798" s="270"/>
    </row>
    <row r="799" spans="4:8" s="260" customFormat="1">
      <c r="D799" s="261"/>
      <c r="E799" s="261"/>
      <c r="F799" s="270"/>
      <c r="G799" s="270"/>
      <c r="H799" s="270"/>
    </row>
    <row r="800" spans="4:8" s="260" customFormat="1">
      <c r="D800" s="261"/>
      <c r="E800" s="261"/>
      <c r="F800" s="270"/>
      <c r="G800" s="270"/>
      <c r="H800" s="270"/>
    </row>
    <row r="801" spans="4:8" s="260" customFormat="1">
      <c r="D801" s="261"/>
      <c r="E801" s="261"/>
      <c r="F801" s="270"/>
      <c r="G801" s="270"/>
      <c r="H801" s="270"/>
    </row>
    <row r="802" spans="4:8" s="260" customFormat="1">
      <c r="D802" s="261"/>
      <c r="E802" s="261"/>
      <c r="F802" s="270"/>
      <c r="G802" s="270"/>
      <c r="H802" s="270"/>
    </row>
    <row r="803" spans="4:8" s="260" customFormat="1">
      <c r="D803" s="261"/>
      <c r="E803" s="261"/>
      <c r="F803" s="270"/>
      <c r="G803" s="270"/>
      <c r="H803" s="270"/>
    </row>
    <row r="804" spans="4:8" s="260" customFormat="1">
      <c r="D804" s="261"/>
      <c r="E804" s="261"/>
      <c r="F804" s="270"/>
      <c r="G804" s="270"/>
      <c r="H804" s="270"/>
    </row>
    <row r="805" spans="4:8" s="260" customFormat="1">
      <c r="D805" s="261"/>
      <c r="E805" s="261"/>
      <c r="F805" s="270"/>
      <c r="G805" s="270"/>
      <c r="H805" s="270"/>
    </row>
    <row r="806" spans="4:8" s="260" customFormat="1">
      <c r="D806" s="261"/>
      <c r="E806" s="261"/>
      <c r="F806" s="270"/>
      <c r="G806" s="270"/>
      <c r="H806" s="270"/>
    </row>
    <row r="807" spans="4:8" s="260" customFormat="1">
      <c r="D807" s="261"/>
      <c r="E807" s="261"/>
      <c r="F807" s="270"/>
      <c r="G807" s="270"/>
      <c r="H807" s="270"/>
    </row>
    <row r="808" spans="4:8" s="260" customFormat="1">
      <c r="D808" s="261"/>
      <c r="E808" s="261"/>
      <c r="F808" s="270"/>
      <c r="G808" s="270"/>
      <c r="H808" s="270"/>
    </row>
    <row r="809" spans="4:8" s="260" customFormat="1">
      <c r="D809" s="261"/>
      <c r="E809" s="261"/>
      <c r="F809" s="270"/>
      <c r="G809" s="270"/>
      <c r="H809" s="270"/>
    </row>
    <row r="810" spans="4:8" s="260" customFormat="1">
      <c r="D810" s="261"/>
      <c r="E810" s="261"/>
      <c r="F810" s="270"/>
      <c r="G810" s="270"/>
      <c r="H810" s="270"/>
    </row>
    <row r="811" spans="4:8" s="260" customFormat="1">
      <c r="D811" s="261"/>
      <c r="E811" s="261"/>
      <c r="F811" s="270"/>
      <c r="G811" s="270"/>
      <c r="H811" s="270"/>
    </row>
    <row r="812" spans="4:8" s="260" customFormat="1">
      <c r="D812" s="261"/>
      <c r="E812" s="261"/>
      <c r="F812" s="270"/>
      <c r="G812" s="270"/>
      <c r="H812" s="270"/>
    </row>
    <row r="813" spans="4:8" s="260" customFormat="1">
      <c r="D813" s="261"/>
      <c r="E813" s="261"/>
      <c r="F813" s="270"/>
      <c r="G813" s="270"/>
      <c r="H813" s="270"/>
    </row>
    <row r="814" spans="4:8" s="260" customFormat="1">
      <c r="D814" s="261"/>
      <c r="E814" s="261"/>
      <c r="F814" s="270"/>
      <c r="G814" s="270"/>
      <c r="H814" s="270"/>
    </row>
    <row r="815" spans="4:8" s="260" customFormat="1">
      <c r="D815" s="261"/>
      <c r="E815" s="261"/>
      <c r="F815" s="270"/>
      <c r="G815" s="270"/>
      <c r="H815" s="270"/>
    </row>
    <row r="816" spans="4:8" s="260" customFormat="1">
      <c r="D816" s="261"/>
      <c r="E816" s="261"/>
      <c r="F816" s="270"/>
      <c r="G816" s="270"/>
      <c r="H816" s="270"/>
    </row>
    <row r="817" spans="4:8" s="260" customFormat="1">
      <c r="D817" s="261"/>
      <c r="E817" s="261"/>
      <c r="F817" s="270"/>
      <c r="G817" s="270"/>
      <c r="H817" s="270"/>
    </row>
    <row r="818" spans="4:8" s="260" customFormat="1">
      <c r="D818" s="261"/>
      <c r="E818" s="261"/>
      <c r="F818" s="270"/>
      <c r="G818" s="270"/>
      <c r="H818" s="270"/>
    </row>
    <row r="819" spans="4:8" s="260" customFormat="1">
      <c r="D819" s="261"/>
      <c r="E819" s="261"/>
      <c r="F819" s="270"/>
      <c r="G819" s="270"/>
      <c r="H819" s="270"/>
    </row>
    <row r="820" spans="4:8" s="260" customFormat="1">
      <c r="D820" s="261"/>
      <c r="E820" s="261"/>
      <c r="F820" s="270"/>
      <c r="G820" s="270"/>
      <c r="H820" s="270"/>
    </row>
    <row r="821" spans="4:8" s="260" customFormat="1">
      <c r="D821" s="261"/>
      <c r="E821" s="261"/>
      <c r="F821" s="270"/>
      <c r="G821" s="270"/>
      <c r="H821" s="270"/>
    </row>
    <row r="822" spans="4:8" s="260" customFormat="1">
      <c r="D822" s="261"/>
      <c r="E822" s="261"/>
      <c r="F822" s="270"/>
      <c r="G822" s="270"/>
      <c r="H822" s="270"/>
    </row>
    <row r="823" spans="4:8" s="260" customFormat="1">
      <c r="D823" s="261"/>
      <c r="E823" s="261"/>
      <c r="F823" s="270"/>
      <c r="G823" s="270"/>
      <c r="H823" s="270"/>
    </row>
    <row r="824" spans="4:8" s="260" customFormat="1">
      <c r="D824" s="261"/>
      <c r="E824" s="261"/>
      <c r="F824" s="270"/>
      <c r="G824" s="270"/>
      <c r="H824" s="270"/>
    </row>
    <row r="825" spans="4:8" s="260" customFormat="1">
      <c r="D825" s="261"/>
      <c r="E825" s="261"/>
      <c r="F825" s="270"/>
      <c r="G825" s="270"/>
      <c r="H825" s="270"/>
    </row>
    <row r="826" spans="4:8" s="260" customFormat="1">
      <c r="D826" s="261"/>
      <c r="E826" s="261"/>
      <c r="F826" s="270"/>
      <c r="G826" s="270"/>
      <c r="H826" s="270"/>
    </row>
    <row r="827" spans="4:8" s="260" customFormat="1">
      <c r="D827" s="261"/>
      <c r="E827" s="261"/>
      <c r="F827" s="270"/>
      <c r="G827" s="270"/>
      <c r="H827" s="270"/>
    </row>
    <row r="828" spans="4:8" s="260" customFormat="1">
      <c r="D828" s="261"/>
      <c r="E828" s="261"/>
      <c r="F828" s="270"/>
      <c r="G828" s="270"/>
      <c r="H828" s="270"/>
    </row>
    <row r="829" spans="4:8" s="260" customFormat="1">
      <c r="D829" s="261"/>
      <c r="E829" s="261"/>
      <c r="F829" s="270"/>
      <c r="G829" s="270"/>
      <c r="H829" s="270"/>
    </row>
    <row r="830" spans="4:8" s="260" customFormat="1">
      <c r="D830" s="261"/>
      <c r="E830" s="261"/>
      <c r="F830" s="270"/>
      <c r="G830" s="270"/>
      <c r="H830" s="270"/>
    </row>
    <row r="831" spans="4:8" s="260" customFormat="1">
      <c r="D831" s="261"/>
      <c r="E831" s="261"/>
      <c r="F831" s="270"/>
      <c r="G831" s="270"/>
      <c r="H831" s="270"/>
    </row>
    <row r="832" spans="4:8" s="260" customFormat="1">
      <c r="D832" s="261"/>
      <c r="E832" s="261"/>
      <c r="F832" s="270"/>
      <c r="G832" s="270"/>
      <c r="H832" s="270"/>
    </row>
    <row r="833" spans="4:8" s="260" customFormat="1">
      <c r="D833" s="261"/>
      <c r="E833" s="261"/>
      <c r="F833" s="270"/>
      <c r="G833" s="270"/>
      <c r="H833" s="270"/>
    </row>
    <row r="834" spans="4:8" s="260" customFormat="1">
      <c r="D834" s="261"/>
      <c r="E834" s="261"/>
      <c r="F834" s="270"/>
      <c r="G834" s="270"/>
      <c r="H834" s="270"/>
    </row>
    <row r="835" spans="4:8" s="260" customFormat="1">
      <c r="D835" s="261"/>
      <c r="E835" s="261"/>
      <c r="F835" s="270"/>
      <c r="G835" s="270"/>
      <c r="H835" s="270"/>
    </row>
    <row r="836" spans="4:8" s="260" customFormat="1">
      <c r="D836" s="261"/>
      <c r="E836" s="261"/>
      <c r="F836" s="270"/>
      <c r="G836" s="270"/>
      <c r="H836" s="270"/>
    </row>
    <row r="837" spans="4:8" s="260" customFormat="1">
      <c r="D837" s="261"/>
      <c r="E837" s="261"/>
      <c r="F837" s="270"/>
      <c r="G837" s="270"/>
      <c r="H837" s="270"/>
    </row>
    <row r="838" spans="4:8" s="260" customFormat="1">
      <c r="D838" s="261"/>
      <c r="E838" s="261"/>
      <c r="F838" s="270"/>
      <c r="G838" s="270"/>
      <c r="H838" s="270"/>
    </row>
    <row r="839" spans="4:8" s="260" customFormat="1">
      <c r="D839" s="261"/>
      <c r="E839" s="261"/>
      <c r="F839" s="270"/>
      <c r="G839" s="270"/>
      <c r="H839" s="270"/>
    </row>
    <row r="840" spans="4:8" s="260" customFormat="1">
      <c r="D840" s="261"/>
      <c r="E840" s="261"/>
      <c r="F840" s="270"/>
      <c r="G840" s="270"/>
      <c r="H840" s="270"/>
    </row>
    <row r="841" spans="4:8" s="260" customFormat="1">
      <c r="D841" s="261"/>
      <c r="E841" s="261"/>
      <c r="F841" s="270"/>
      <c r="G841" s="270"/>
      <c r="H841" s="270"/>
    </row>
    <row r="842" spans="4:8" s="260" customFormat="1">
      <c r="D842" s="261"/>
      <c r="E842" s="261"/>
      <c r="F842" s="270"/>
      <c r="G842" s="270"/>
      <c r="H842" s="270"/>
    </row>
    <row r="843" spans="4:8" s="260" customFormat="1">
      <c r="D843" s="261"/>
      <c r="E843" s="261"/>
      <c r="F843" s="270"/>
      <c r="G843" s="270"/>
      <c r="H843" s="270"/>
    </row>
    <row r="844" spans="4:8" s="260" customFormat="1">
      <c r="D844" s="261"/>
      <c r="E844" s="261"/>
      <c r="F844" s="270"/>
      <c r="G844" s="270"/>
      <c r="H844" s="270"/>
    </row>
    <row r="845" spans="4:8" s="260" customFormat="1">
      <c r="D845" s="261"/>
      <c r="E845" s="261"/>
      <c r="F845" s="270"/>
      <c r="G845" s="270"/>
      <c r="H845" s="270"/>
    </row>
    <row r="846" spans="4:8" s="260" customFormat="1">
      <c r="D846" s="261"/>
      <c r="E846" s="261"/>
      <c r="F846" s="270"/>
      <c r="G846" s="270"/>
      <c r="H846" s="270"/>
    </row>
    <row r="847" spans="4:8" s="260" customFormat="1">
      <c r="D847" s="261"/>
      <c r="E847" s="261"/>
      <c r="F847" s="270"/>
      <c r="G847" s="270"/>
      <c r="H847" s="270"/>
    </row>
    <row r="848" spans="4:8" s="260" customFormat="1">
      <c r="D848" s="261"/>
      <c r="E848" s="261"/>
      <c r="F848" s="270"/>
      <c r="G848" s="270"/>
      <c r="H848" s="270"/>
    </row>
    <row r="849" spans="4:8" s="260" customFormat="1">
      <c r="D849" s="261"/>
      <c r="E849" s="261"/>
      <c r="F849" s="270"/>
      <c r="G849" s="270"/>
      <c r="H849" s="270"/>
    </row>
    <row r="850" spans="4:8" s="260" customFormat="1">
      <c r="D850" s="261"/>
      <c r="E850" s="261"/>
      <c r="F850" s="270"/>
      <c r="G850" s="270"/>
      <c r="H850" s="270"/>
    </row>
    <row r="851" spans="4:8" s="260" customFormat="1">
      <c r="D851" s="261"/>
      <c r="E851" s="261"/>
      <c r="F851" s="270"/>
      <c r="G851" s="270"/>
      <c r="H851" s="270"/>
    </row>
    <row r="852" spans="4:8" s="260" customFormat="1">
      <c r="D852" s="261"/>
      <c r="E852" s="261"/>
      <c r="F852" s="270"/>
      <c r="G852" s="270"/>
      <c r="H852" s="270"/>
    </row>
    <row r="853" spans="4:8" s="260" customFormat="1">
      <c r="D853" s="261"/>
      <c r="E853" s="261"/>
      <c r="F853" s="270"/>
      <c r="G853" s="270"/>
      <c r="H853" s="270"/>
    </row>
    <row r="854" spans="4:8" s="260" customFormat="1">
      <c r="D854" s="261"/>
      <c r="E854" s="261"/>
      <c r="F854" s="270"/>
      <c r="G854" s="270"/>
      <c r="H854" s="270"/>
    </row>
    <row r="855" spans="4:8" s="260" customFormat="1">
      <c r="D855" s="261"/>
      <c r="E855" s="261"/>
      <c r="F855" s="270"/>
      <c r="G855" s="270"/>
      <c r="H855" s="270"/>
    </row>
    <row r="856" spans="4:8" s="260" customFormat="1">
      <c r="D856" s="261"/>
      <c r="E856" s="261"/>
      <c r="F856" s="270"/>
      <c r="G856" s="270"/>
      <c r="H856" s="270"/>
    </row>
    <row r="857" spans="4:8" s="260" customFormat="1">
      <c r="D857" s="261"/>
      <c r="E857" s="261"/>
      <c r="F857" s="270"/>
      <c r="G857" s="270"/>
      <c r="H857" s="270"/>
    </row>
    <row r="858" spans="4:8" s="260" customFormat="1">
      <c r="D858" s="261"/>
      <c r="E858" s="261"/>
      <c r="F858" s="270"/>
      <c r="G858" s="270"/>
      <c r="H858" s="270"/>
    </row>
    <row r="859" spans="4:8" s="260" customFormat="1">
      <c r="D859" s="261"/>
      <c r="E859" s="261"/>
      <c r="F859" s="270"/>
      <c r="G859" s="270"/>
      <c r="H859" s="270"/>
    </row>
    <row r="860" spans="4:8" s="260" customFormat="1">
      <c r="D860" s="261"/>
      <c r="E860" s="261"/>
      <c r="F860" s="270"/>
      <c r="G860" s="270"/>
      <c r="H860" s="270"/>
    </row>
    <row r="861" spans="4:8" s="260" customFormat="1">
      <c r="D861" s="261"/>
      <c r="E861" s="261"/>
      <c r="F861" s="270"/>
      <c r="G861" s="270"/>
      <c r="H861" s="270"/>
    </row>
    <row r="862" spans="4:8" s="260" customFormat="1">
      <c r="D862" s="261"/>
      <c r="E862" s="261"/>
      <c r="F862" s="270"/>
      <c r="G862" s="270"/>
      <c r="H862" s="270"/>
    </row>
    <row r="863" spans="4:8" s="260" customFormat="1">
      <c r="D863" s="261"/>
      <c r="E863" s="261"/>
      <c r="F863" s="270"/>
      <c r="G863" s="270"/>
      <c r="H863" s="270"/>
    </row>
    <row r="864" spans="4:8" s="260" customFormat="1">
      <c r="D864" s="261"/>
      <c r="E864" s="261"/>
      <c r="F864" s="270"/>
      <c r="G864" s="270"/>
      <c r="H864" s="270"/>
    </row>
    <row r="865" spans="4:8" s="260" customFormat="1">
      <c r="D865" s="261"/>
      <c r="E865" s="261"/>
      <c r="F865" s="270"/>
      <c r="G865" s="270"/>
      <c r="H865" s="270"/>
    </row>
    <row r="866" spans="4:8" s="260" customFormat="1">
      <c r="D866" s="261"/>
      <c r="E866" s="261"/>
      <c r="F866" s="270"/>
      <c r="G866" s="270"/>
      <c r="H866" s="270"/>
    </row>
    <row r="867" spans="4:8" s="260" customFormat="1">
      <c r="D867" s="261"/>
      <c r="E867" s="261"/>
      <c r="F867" s="270"/>
      <c r="G867" s="270"/>
      <c r="H867" s="270"/>
    </row>
    <row r="868" spans="4:8" s="260" customFormat="1">
      <c r="D868" s="261"/>
      <c r="E868" s="261"/>
      <c r="F868" s="270"/>
      <c r="G868" s="270"/>
      <c r="H868" s="270"/>
    </row>
    <row r="869" spans="4:8" s="260" customFormat="1">
      <c r="D869" s="261"/>
      <c r="E869" s="261"/>
      <c r="F869" s="270"/>
      <c r="G869" s="270"/>
      <c r="H869" s="270"/>
    </row>
    <row r="870" spans="4:8" s="260" customFormat="1">
      <c r="D870" s="261"/>
      <c r="E870" s="261"/>
      <c r="F870" s="270"/>
      <c r="G870" s="270"/>
      <c r="H870" s="270"/>
    </row>
    <row r="871" spans="4:8" s="260" customFormat="1">
      <c r="D871" s="261"/>
      <c r="E871" s="261"/>
      <c r="F871" s="270"/>
      <c r="G871" s="270"/>
      <c r="H871" s="270"/>
    </row>
    <row r="872" spans="4:8" s="260" customFormat="1">
      <c r="D872" s="261"/>
      <c r="E872" s="261"/>
      <c r="F872" s="270"/>
      <c r="G872" s="270"/>
      <c r="H872" s="270"/>
    </row>
    <row r="873" spans="4:8" s="260" customFormat="1">
      <c r="D873" s="261"/>
      <c r="E873" s="261"/>
      <c r="F873" s="270"/>
      <c r="G873" s="270"/>
      <c r="H873" s="270"/>
    </row>
    <row r="874" spans="4:8" s="260" customFormat="1">
      <c r="D874" s="261"/>
      <c r="E874" s="261"/>
      <c r="F874" s="270"/>
      <c r="G874" s="270"/>
      <c r="H874" s="270"/>
    </row>
    <row r="875" spans="4:8" s="260" customFormat="1">
      <c r="D875" s="261"/>
      <c r="E875" s="261"/>
      <c r="F875" s="270"/>
      <c r="G875" s="270"/>
      <c r="H875" s="270"/>
    </row>
    <row r="876" spans="4:8" s="260" customFormat="1">
      <c r="D876" s="261"/>
      <c r="E876" s="261"/>
      <c r="F876" s="270"/>
      <c r="G876" s="270"/>
      <c r="H876" s="270"/>
    </row>
    <row r="877" spans="4:8" s="260" customFormat="1">
      <c r="D877" s="261"/>
      <c r="E877" s="261"/>
      <c r="F877" s="270"/>
      <c r="G877" s="270"/>
      <c r="H877" s="270"/>
    </row>
    <row r="878" spans="4:8" s="260" customFormat="1">
      <c r="D878" s="261"/>
      <c r="E878" s="261"/>
      <c r="F878" s="270"/>
      <c r="G878" s="270"/>
      <c r="H878" s="270"/>
    </row>
    <row r="879" spans="4:8" s="260" customFormat="1">
      <c r="D879" s="261"/>
      <c r="E879" s="261"/>
      <c r="F879" s="270"/>
      <c r="G879" s="270"/>
      <c r="H879" s="270"/>
    </row>
    <row r="880" spans="4:8" s="260" customFormat="1">
      <c r="D880" s="261"/>
      <c r="E880" s="261"/>
      <c r="F880" s="270"/>
      <c r="G880" s="270"/>
      <c r="H880" s="270"/>
    </row>
    <row r="881" spans="4:8" s="260" customFormat="1">
      <c r="D881" s="261"/>
      <c r="E881" s="261"/>
      <c r="F881" s="270"/>
      <c r="G881" s="270"/>
      <c r="H881" s="270"/>
    </row>
    <row r="882" spans="4:8" s="260" customFormat="1">
      <c r="D882" s="261"/>
      <c r="E882" s="261"/>
      <c r="F882" s="270"/>
      <c r="G882" s="270"/>
      <c r="H882" s="270"/>
    </row>
    <row r="883" spans="4:8" s="260" customFormat="1">
      <c r="D883" s="261"/>
      <c r="E883" s="261"/>
      <c r="F883" s="270"/>
      <c r="G883" s="270"/>
      <c r="H883" s="270"/>
    </row>
    <row r="884" spans="4:8" s="260" customFormat="1">
      <c r="D884" s="261"/>
      <c r="E884" s="261"/>
      <c r="F884" s="270"/>
      <c r="G884" s="270"/>
      <c r="H884" s="270"/>
    </row>
    <row r="885" spans="4:8" s="260" customFormat="1">
      <c r="D885" s="261"/>
      <c r="E885" s="261"/>
      <c r="F885" s="270"/>
      <c r="G885" s="270"/>
      <c r="H885" s="270"/>
    </row>
    <row r="886" spans="4:8" s="260" customFormat="1">
      <c r="D886" s="261"/>
      <c r="E886" s="261"/>
      <c r="F886" s="270"/>
      <c r="G886" s="270"/>
      <c r="H886" s="270"/>
    </row>
    <row r="887" spans="4:8" s="260" customFormat="1">
      <c r="D887" s="261"/>
      <c r="E887" s="261"/>
      <c r="F887" s="270"/>
      <c r="G887" s="270"/>
      <c r="H887" s="270"/>
    </row>
    <row r="888" spans="4:8" s="260" customFormat="1">
      <c r="D888" s="261"/>
      <c r="E888" s="261"/>
      <c r="F888" s="270"/>
      <c r="G888" s="270"/>
      <c r="H888" s="270"/>
    </row>
    <row r="889" spans="4:8" s="260" customFormat="1">
      <c r="D889" s="261"/>
      <c r="E889" s="261"/>
      <c r="F889" s="270"/>
      <c r="G889" s="270"/>
      <c r="H889" s="270"/>
    </row>
    <row r="890" spans="4:8" s="260" customFormat="1">
      <c r="D890" s="261"/>
      <c r="E890" s="261"/>
      <c r="F890" s="270"/>
      <c r="G890" s="270"/>
      <c r="H890" s="270"/>
    </row>
    <row r="891" spans="4:8" s="260" customFormat="1">
      <c r="D891" s="261"/>
      <c r="E891" s="261"/>
      <c r="F891" s="270"/>
      <c r="G891" s="270"/>
      <c r="H891" s="270"/>
    </row>
    <row r="892" spans="4:8" s="260" customFormat="1">
      <c r="D892" s="261"/>
      <c r="E892" s="261"/>
      <c r="F892" s="270"/>
      <c r="G892" s="270"/>
      <c r="H892" s="270"/>
    </row>
    <row r="893" spans="4:8" s="260" customFormat="1">
      <c r="D893" s="261"/>
      <c r="E893" s="261"/>
      <c r="F893" s="270"/>
      <c r="G893" s="270"/>
      <c r="H893" s="270"/>
    </row>
    <row r="894" spans="4:8" s="260" customFormat="1">
      <c r="D894" s="261"/>
      <c r="E894" s="261"/>
      <c r="F894" s="270"/>
      <c r="G894" s="270"/>
      <c r="H894" s="270"/>
    </row>
    <row r="895" spans="4:8" s="260" customFormat="1">
      <c r="D895" s="261"/>
      <c r="E895" s="261"/>
      <c r="F895" s="270"/>
      <c r="G895" s="270"/>
      <c r="H895" s="270"/>
    </row>
    <row r="896" spans="4:8" s="260" customFormat="1">
      <c r="D896" s="261"/>
      <c r="E896" s="261"/>
      <c r="F896" s="270"/>
      <c r="G896" s="270"/>
      <c r="H896" s="270"/>
    </row>
    <row r="897" spans="4:8" s="260" customFormat="1">
      <c r="D897" s="261"/>
      <c r="E897" s="261"/>
      <c r="F897" s="270"/>
      <c r="G897" s="270"/>
      <c r="H897" s="270"/>
    </row>
    <row r="898" spans="4:8" s="260" customFormat="1">
      <c r="D898" s="261"/>
      <c r="E898" s="261"/>
      <c r="F898" s="270"/>
      <c r="G898" s="270"/>
      <c r="H898" s="270"/>
    </row>
    <row r="899" spans="4:8" s="260" customFormat="1">
      <c r="D899" s="261"/>
      <c r="E899" s="261"/>
      <c r="F899" s="270"/>
      <c r="G899" s="270"/>
      <c r="H899" s="270"/>
    </row>
    <row r="900" spans="4:8" s="260" customFormat="1">
      <c r="D900" s="261"/>
      <c r="E900" s="261"/>
      <c r="F900" s="270"/>
      <c r="G900" s="270"/>
      <c r="H900" s="270"/>
    </row>
    <row r="901" spans="4:8" s="260" customFormat="1">
      <c r="D901" s="261"/>
      <c r="E901" s="261"/>
      <c r="F901" s="270"/>
      <c r="G901" s="270"/>
      <c r="H901" s="270"/>
    </row>
    <row r="902" spans="4:8" s="260" customFormat="1">
      <c r="D902" s="261"/>
      <c r="E902" s="261"/>
      <c r="F902" s="270"/>
      <c r="G902" s="270"/>
      <c r="H902" s="270"/>
    </row>
    <row r="903" spans="4:8" s="260" customFormat="1">
      <c r="D903" s="261"/>
      <c r="E903" s="261"/>
      <c r="F903" s="270"/>
      <c r="G903" s="270"/>
      <c r="H903" s="270"/>
    </row>
    <row r="904" spans="4:8" s="260" customFormat="1">
      <c r="D904" s="261"/>
      <c r="E904" s="261"/>
      <c r="F904" s="270"/>
      <c r="G904" s="270"/>
      <c r="H904" s="270"/>
    </row>
    <row r="905" spans="4:8" s="260" customFormat="1">
      <c r="D905" s="261"/>
      <c r="E905" s="261"/>
      <c r="F905" s="270"/>
      <c r="G905" s="270"/>
      <c r="H905" s="270"/>
    </row>
    <row r="906" spans="4:8" s="260" customFormat="1">
      <c r="D906" s="261"/>
      <c r="E906" s="261"/>
      <c r="F906" s="270"/>
      <c r="G906" s="270"/>
      <c r="H906" s="270"/>
    </row>
    <row r="907" spans="4:8" s="260" customFormat="1">
      <c r="D907" s="261"/>
      <c r="E907" s="261"/>
      <c r="F907" s="270"/>
      <c r="G907" s="270"/>
      <c r="H907" s="270"/>
    </row>
    <row r="908" spans="4:8" s="260" customFormat="1">
      <c r="D908" s="261"/>
      <c r="E908" s="261"/>
      <c r="F908" s="270"/>
      <c r="G908" s="270"/>
      <c r="H908" s="270"/>
    </row>
    <row r="909" spans="4:8" s="260" customFormat="1">
      <c r="D909" s="261"/>
      <c r="E909" s="261"/>
      <c r="F909" s="270"/>
      <c r="G909" s="270"/>
      <c r="H909" s="270"/>
    </row>
    <row r="910" spans="4:8" s="260" customFormat="1">
      <c r="D910" s="261"/>
      <c r="E910" s="261"/>
      <c r="F910" s="270"/>
      <c r="G910" s="270"/>
      <c r="H910" s="270"/>
    </row>
    <row r="911" spans="4:8" s="260" customFormat="1">
      <c r="D911" s="261"/>
      <c r="E911" s="261"/>
      <c r="F911" s="270"/>
      <c r="G911" s="270"/>
      <c r="H911" s="270"/>
    </row>
    <row r="912" spans="4:8" s="260" customFormat="1">
      <c r="D912" s="261"/>
      <c r="E912" s="261"/>
      <c r="F912" s="270"/>
      <c r="G912" s="270"/>
      <c r="H912" s="270"/>
    </row>
    <row r="913" spans="4:8" s="260" customFormat="1">
      <c r="D913" s="261"/>
      <c r="E913" s="261"/>
      <c r="F913" s="270"/>
      <c r="G913" s="270"/>
      <c r="H913" s="270"/>
    </row>
    <row r="914" spans="4:8" s="260" customFormat="1">
      <c r="D914" s="261"/>
      <c r="E914" s="261"/>
      <c r="F914" s="270"/>
      <c r="G914" s="270"/>
      <c r="H914" s="270"/>
    </row>
    <row r="915" spans="4:8" s="260" customFormat="1">
      <c r="D915" s="261"/>
      <c r="E915" s="261"/>
      <c r="F915" s="270"/>
      <c r="G915" s="270"/>
      <c r="H915" s="270"/>
    </row>
    <row r="916" spans="4:8" s="260" customFormat="1">
      <c r="D916" s="261"/>
      <c r="E916" s="261"/>
      <c r="F916" s="270"/>
      <c r="G916" s="270"/>
      <c r="H916" s="270"/>
    </row>
    <row r="917" spans="4:8" s="260" customFormat="1">
      <c r="D917" s="261"/>
      <c r="E917" s="261"/>
      <c r="F917" s="270"/>
      <c r="G917" s="270"/>
      <c r="H917" s="270"/>
    </row>
    <row r="918" spans="4:8" s="260" customFormat="1">
      <c r="D918" s="261"/>
      <c r="E918" s="261"/>
      <c r="F918" s="270"/>
      <c r="G918" s="270"/>
      <c r="H918" s="270"/>
    </row>
    <row r="919" spans="4:8" s="260" customFormat="1">
      <c r="D919" s="261"/>
      <c r="E919" s="261"/>
      <c r="F919" s="270"/>
      <c r="G919" s="270"/>
      <c r="H919" s="270"/>
    </row>
    <row r="920" spans="4:8" s="260" customFormat="1">
      <c r="D920" s="261"/>
      <c r="E920" s="261"/>
      <c r="F920" s="270"/>
      <c r="G920" s="270"/>
      <c r="H920" s="270"/>
    </row>
    <row r="921" spans="4:8" s="260" customFormat="1">
      <c r="D921" s="261"/>
      <c r="E921" s="261"/>
      <c r="F921" s="270"/>
      <c r="G921" s="270"/>
      <c r="H921" s="270"/>
    </row>
    <row r="922" spans="4:8" s="260" customFormat="1">
      <c r="D922" s="261"/>
      <c r="E922" s="261"/>
      <c r="F922" s="270"/>
      <c r="G922" s="270"/>
      <c r="H922" s="270"/>
    </row>
    <row r="923" spans="4:8" s="260" customFormat="1">
      <c r="D923" s="261"/>
      <c r="E923" s="261"/>
      <c r="F923" s="270"/>
      <c r="G923" s="270"/>
      <c r="H923" s="270"/>
    </row>
    <row r="924" spans="4:8" s="260" customFormat="1">
      <c r="D924" s="261"/>
      <c r="E924" s="261"/>
      <c r="F924" s="270"/>
      <c r="G924" s="270"/>
      <c r="H924" s="270"/>
    </row>
    <row r="925" spans="4:8" s="260" customFormat="1">
      <c r="D925" s="261"/>
      <c r="E925" s="261"/>
      <c r="F925" s="270"/>
      <c r="G925" s="270"/>
      <c r="H925" s="270"/>
    </row>
    <row r="926" spans="4:8" s="260" customFormat="1">
      <c r="D926" s="261"/>
      <c r="E926" s="261"/>
      <c r="F926" s="270"/>
      <c r="G926" s="270"/>
      <c r="H926" s="270"/>
    </row>
    <row r="927" spans="4:8" s="260" customFormat="1">
      <c r="D927" s="261"/>
      <c r="E927" s="261"/>
      <c r="F927" s="270"/>
      <c r="G927" s="270"/>
      <c r="H927" s="270"/>
    </row>
    <row r="928" spans="4:8" s="260" customFormat="1">
      <c r="D928" s="261"/>
      <c r="E928" s="261"/>
      <c r="F928" s="270"/>
      <c r="G928" s="270"/>
      <c r="H928" s="270"/>
    </row>
    <row r="929" spans="4:8" s="260" customFormat="1">
      <c r="D929" s="261"/>
      <c r="E929" s="261"/>
      <c r="F929" s="270"/>
      <c r="G929" s="270"/>
      <c r="H929" s="270"/>
    </row>
    <row r="930" spans="4:8" s="260" customFormat="1">
      <c r="D930" s="261"/>
      <c r="E930" s="261"/>
      <c r="F930" s="270"/>
      <c r="G930" s="270"/>
      <c r="H930" s="270"/>
    </row>
    <row r="931" spans="4:8" s="260" customFormat="1">
      <c r="D931" s="261"/>
      <c r="E931" s="261"/>
      <c r="F931" s="270"/>
      <c r="G931" s="270"/>
      <c r="H931" s="270"/>
    </row>
    <row r="932" spans="4:8" s="260" customFormat="1">
      <c r="D932" s="261"/>
      <c r="E932" s="261"/>
      <c r="F932" s="270"/>
      <c r="G932" s="270"/>
      <c r="H932" s="270"/>
    </row>
    <row r="933" spans="4:8" s="260" customFormat="1">
      <c r="D933" s="261"/>
      <c r="E933" s="261"/>
      <c r="F933" s="270"/>
      <c r="G933" s="270"/>
      <c r="H933" s="270"/>
    </row>
    <row r="934" spans="4:8" s="260" customFormat="1">
      <c r="D934" s="261"/>
      <c r="E934" s="261"/>
      <c r="F934" s="270"/>
      <c r="G934" s="270"/>
      <c r="H934" s="270"/>
    </row>
    <row r="935" spans="4:8" s="260" customFormat="1">
      <c r="D935" s="261"/>
      <c r="E935" s="261"/>
      <c r="F935" s="270"/>
      <c r="G935" s="270"/>
      <c r="H935" s="270"/>
    </row>
    <row r="936" spans="4:8" s="260" customFormat="1">
      <c r="D936" s="261"/>
      <c r="E936" s="261"/>
      <c r="F936" s="270"/>
      <c r="G936" s="270"/>
      <c r="H936" s="270"/>
    </row>
    <row r="937" spans="4:8" s="260" customFormat="1">
      <c r="D937" s="261"/>
      <c r="E937" s="261"/>
      <c r="F937" s="270"/>
      <c r="G937" s="270"/>
      <c r="H937" s="270"/>
    </row>
    <row r="938" spans="4:8" s="260" customFormat="1">
      <c r="D938" s="261"/>
      <c r="E938" s="261"/>
      <c r="F938" s="270"/>
      <c r="G938" s="270"/>
      <c r="H938" s="270"/>
    </row>
    <row r="939" spans="4:8" s="260" customFormat="1">
      <c r="D939" s="261"/>
      <c r="E939" s="261"/>
      <c r="F939" s="270"/>
      <c r="G939" s="270"/>
      <c r="H939" s="270"/>
    </row>
    <row r="940" spans="4:8" s="260" customFormat="1">
      <c r="D940" s="261"/>
      <c r="E940" s="261"/>
      <c r="F940" s="270"/>
      <c r="G940" s="270"/>
      <c r="H940" s="270"/>
    </row>
    <row r="941" spans="4:8" s="260" customFormat="1">
      <c r="D941" s="261"/>
      <c r="E941" s="261"/>
      <c r="F941" s="270"/>
      <c r="G941" s="270"/>
      <c r="H941" s="270"/>
    </row>
    <row r="942" spans="4:8" s="260" customFormat="1">
      <c r="D942" s="261"/>
      <c r="E942" s="261"/>
      <c r="F942" s="270"/>
      <c r="G942" s="270"/>
      <c r="H942" s="270"/>
    </row>
    <row r="943" spans="4:8" s="260" customFormat="1">
      <c r="D943" s="261"/>
      <c r="E943" s="261"/>
      <c r="F943" s="270"/>
      <c r="G943" s="270"/>
      <c r="H943" s="270"/>
    </row>
    <row r="944" spans="4:8" s="260" customFormat="1">
      <c r="D944" s="261"/>
      <c r="E944" s="261"/>
      <c r="F944" s="270"/>
      <c r="G944" s="270"/>
      <c r="H944" s="270"/>
    </row>
    <row r="945" spans="4:8" s="260" customFormat="1">
      <c r="D945" s="261"/>
      <c r="E945" s="261"/>
      <c r="F945" s="270"/>
      <c r="G945" s="270"/>
      <c r="H945" s="270"/>
    </row>
    <row r="946" spans="4:8" s="260" customFormat="1">
      <c r="D946" s="261"/>
      <c r="E946" s="261"/>
      <c r="F946" s="270"/>
      <c r="G946" s="270"/>
      <c r="H946" s="270"/>
    </row>
    <row r="947" spans="4:8" s="260" customFormat="1">
      <c r="D947" s="261"/>
      <c r="E947" s="261"/>
      <c r="F947" s="270"/>
      <c r="G947" s="270"/>
      <c r="H947" s="270"/>
    </row>
    <row r="948" spans="4:8" s="260" customFormat="1">
      <c r="D948" s="261"/>
      <c r="E948" s="261"/>
      <c r="F948" s="270"/>
      <c r="G948" s="270"/>
      <c r="H948" s="270"/>
    </row>
    <row r="949" spans="4:8" s="260" customFormat="1">
      <c r="D949" s="261"/>
      <c r="E949" s="261"/>
      <c r="F949" s="270"/>
      <c r="G949" s="270"/>
      <c r="H949" s="270"/>
    </row>
    <row r="950" spans="4:8" s="260" customFormat="1">
      <c r="D950" s="261"/>
      <c r="E950" s="261"/>
      <c r="F950" s="270"/>
      <c r="G950" s="270"/>
      <c r="H950" s="270"/>
    </row>
    <row r="951" spans="4:8" s="260" customFormat="1">
      <c r="D951" s="261"/>
      <c r="E951" s="261"/>
      <c r="F951" s="270"/>
      <c r="G951" s="270"/>
      <c r="H951" s="270"/>
    </row>
    <row r="952" spans="4:8" s="260" customFormat="1">
      <c r="D952" s="261"/>
      <c r="E952" s="261"/>
      <c r="F952" s="270"/>
      <c r="G952" s="270"/>
      <c r="H952" s="270"/>
    </row>
    <row r="953" spans="4:8" s="260" customFormat="1">
      <c r="D953" s="261"/>
      <c r="E953" s="261"/>
      <c r="F953" s="270"/>
      <c r="G953" s="270"/>
      <c r="H953" s="270"/>
    </row>
    <row r="954" spans="4:8" s="260" customFormat="1">
      <c r="D954" s="261"/>
      <c r="E954" s="261"/>
      <c r="F954" s="270"/>
      <c r="G954" s="270"/>
      <c r="H954" s="270"/>
    </row>
    <row r="955" spans="4:8" s="260" customFormat="1">
      <c r="D955" s="261"/>
      <c r="E955" s="261"/>
      <c r="F955" s="270"/>
      <c r="G955" s="270"/>
      <c r="H955" s="270"/>
    </row>
    <row r="956" spans="4:8" s="260" customFormat="1">
      <c r="D956" s="261"/>
      <c r="E956" s="261"/>
      <c r="F956" s="270"/>
      <c r="G956" s="270"/>
      <c r="H956" s="270"/>
    </row>
    <row r="957" spans="4:8" s="260" customFormat="1">
      <c r="D957" s="261"/>
      <c r="E957" s="261"/>
      <c r="F957" s="270"/>
      <c r="G957" s="270"/>
      <c r="H957" s="270"/>
    </row>
    <row r="958" spans="4:8" s="260" customFormat="1">
      <c r="D958" s="261"/>
      <c r="E958" s="261"/>
      <c r="F958" s="270"/>
      <c r="G958" s="270"/>
      <c r="H958" s="270"/>
    </row>
    <row r="959" spans="4:8" s="260" customFormat="1">
      <c r="D959" s="261"/>
      <c r="E959" s="261"/>
      <c r="F959" s="270"/>
      <c r="G959" s="270"/>
      <c r="H959" s="270"/>
    </row>
    <row r="960" spans="4:8" s="260" customFormat="1">
      <c r="D960" s="261"/>
      <c r="E960" s="261"/>
      <c r="F960" s="270"/>
      <c r="G960" s="270"/>
      <c r="H960" s="270"/>
    </row>
    <row r="961" spans="4:8" s="260" customFormat="1">
      <c r="D961" s="261"/>
      <c r="E961" s="261"/>
      <c r="F961" s="270"/>
      <c r="G961" s="270"/>
      <c r="H961" s="270"/>
    </row>
    <row r="962" spans="4:8" s="260" customFormat="1">
      <c r="D962" s="261"/>
      <c r="E962" s="261"/>
      <c r="F962" s="270"/>
      <c r="G962" s="270"/>
      <c r="H962" s="270"/>
    </row>
    <row r="963" spans="4:8" s="260" customFormat="1">
      <c r="D963" s="261"/>
      <c r="E963" s="261"/>
      <c r="F963" s="270"/>
      <c r="G963" s="270"/>
      <c r="H963" s="270"/>
    </row>
    <row r="964" spans="4:8" s="260" customFormat="1">
      <c r="D964" s="261"/>
      <c r="E964" s="261"/>
      <c r="F964" s="270"/>
      <c r="G964" s="270"/>
      <c r="H964" s="270"/>
    </row>
    <row r="965" spans="4:8" s="260" customFormat="1">
      <c r="D965" s="261"/>
      <c r="E965" s="261"/>
      <c r="F965" s="270"/>
      <c r="G965" s="270"/>
      <c r="H965" s="270"/>
    </row>
    <row r="966" spans="4:8" s="260" customFormat="1">
      <c r="D966" s="261"/>
      <c r="E966" s="261"/>
      <c r="F966" s="270"/>
      <c r="G966" s="270"/>
      <c r="H966" s="270"/>
    </row>
    <row r="967" spans="4:8" s="260" customFormat="1">
      <c r="D967" s="261"/>
      <c r="E967" s="261"/>
      <c r="F967" s="270"/>
      <c r="G967" s="270"/>
      <c r="H967" s="270"/>
    </row>
    <row r="968" spans="4:8" s="260" customFormat="1">
      <c r="D968" s="261"/>
      <c r="E968" s="261"/>
      <c r="F968" s="270"/>
      <c r="G968" s="270"/>
      <c r="H968" s="270"/>
    </row>
    <row r="969" spans="4:8" s="260" customFormat="1">
      <c r="D969" s="261"/>
      <c r="E969" s="261"/>
      <c r="F969" s="270"/>
      <c r="G969" s="270"/>
      <c r="H969" s="270"/>
    </row>
    <row r="970" spans="4:8" s="260" customFormat="1">
      <c r="D970" s="261"/>
      <c r="E970" s="261"/>
      <c r="F970" s="270"/>
      <c r="G970" s="270"/>
      <c r="H970" s="270"/>
    </row>
    <row r="971" spans="4:8" s="260" customFormat="1">
      <c r="D971" s="261"/>
      <c r="E971" s="261"/>
      <c r="F971" s="270"/>
      <c r="G971" s="270"/>
      <c r="H971" s="270"/>
    </row>
    <row r="972" spans="4:8" s="260" customFormat="1">
      <c r="D972" s="261"/>
      <c r="E972" s="261"/>
      <c r="F972" s="270"/>
      <c r="G972" s="270"/>
      <c r="H972" s="270"/>
    </row>
    <row r="973" spans="4:8" s="260" customFormat="1">
      <c r="D973" s="261"/>
      <c r="E973" s="261"/>
      <c r="F973" s="270"/>
      <c r="G973" s="270"/>
      <c r="H973" s="270"/>
    </row>
    <row r="974" spans="4:8" s="260" customFormat="1">
      <c r="D974" s="261"/>
      <c r="E974" s="261"/>
      <c r="F974" s="270"/>
      <c r="G974" s="270"/>
      <c r="H974" s="270"/>
    </row>
    <row r="975" spans="4:8" s="260" customFormat="1">
      <c r="D975" s="261"/>
      <c r="E975" s="261"/>
      <c r="F975" s="270"/>
      <c r="G975" s="270"/>
      <c r="H975" s="270"/>
    </row>
    <row r="976" spans="4:8" s="260" customFormat="1">
      <c r="D976" s="261"/>
      <c r="E976" s="261"/>
      <c r="F976" s="270"/>
      <c r="G976" s="270"/>
      <c r="H976" s="270"/>
    </row>
    <row r="977" spans="4:8" s="260" customFormat="1">
      <c r="D977" s="261"/>
      <c r="E977" s="261"/>
      <c r="F977" s="270"/>
      <c r="G977" s="270"/>
      <c r="H977" s="270"/>
    </row>
    <row r="978" spans="4:8" s="260" customFormat="1">
      <c r="D978" s="261"/>
      <c r="E978" s="261"/>
      <c r="F978" s="270"/>
      <c r="G978" s="270"/>
      <c r="H978" s="270"/>
    </row>
    <row r="979" spans="4:8" s="260" customFormat="1">
      <c r="D979" s="261"/>
      <c r="E979" s="261"/>
      <c r="F979" s="270"/>
      <c r="G979" s="270"/>
      <c r="H979" s="270"/>
    </row>
    <row r="980" spans="4:8" s="260" customFormat="1">
      <c r="D980" s="261"/>
      <c r="E980" s="261"/>
      <c r="F980" s="270"/>
      <c r="G980" s="270"/>
      <c r="H980" s="270"/>
    </row>
    <row r="981" spans="4:8" s="260" customFormat="1">
      <c r="D981" s="261"/>
      <c r="E981" s="261"/>
      <c r="F981" s="270"/>
      <c r="G981" s="270"/>
      <c r="H981" s="270"/>
    </row>
    <row r="982" spans="4:8" s="260" customFormat="1">
      <c r="D982" s="261"/>
      <c r="E982" s="261"/>
      <c r="F982" s="270"/>
      <c r="G982" s="270"/>
      <c r="H982" s="270"/>
    </row>
    <row r="983" spans="4:8" s="260" customFormat="1">
      <c r="D983" s="261"/>
      <c r="E983" s="261"/>
      <c r="F983" s="270"/>
      <c r="G983" s="270"/>
      <c r="H983" s="270"/>
    </row>
    <row r="984" spans="4:8" s="260" customFormat="1">
      <c r="D984" s="261"/>
      <c r="E984" s="261"/>
      <c r="F984" s="270"/>
      <c r="G984" s="270"/>
      <c r="H984" s="270"/>
    </row>
    <row r="985" spans="4:8" s="260" customFormat="1">
      <c r="D985" s="261"/>
      <c r="E985" s="261"/>
      <c r="F985" s="270"/>
      <c r="G985" s="270"/>
      <c r="H985" s="270"/>
    </row>
    <row r="986" spans="4:8" s="260" customFormat="1">
      <c r="D986" s="261"/>
      <c r="E986" s="261"/>
      <c r="F986" s="270"/>
      <c r="G986" s="270"/>
      <c r="H986" s="270"/>
    </row>
    <row r="987" spans="4:8" s="260" customFormat="1">
      <c r="D987" s="261"/>
      <c r="E987" s="261"/>
      <c r="F987" s="270"/>
      <c r="G987" s="270"/>
      <c r="H987" s="270"/>
    </row>
    <row r="988" spans="4:8" s="260" customFormat="1">
      <c r="D988" s="261"/>
      <c r="E988" s="261"/>
      <c r="F988" s="270"/>
      <c r="G988" s="270"/>
      <c r="H988" s="270"/>
    </row>
    <row r="989" spans="4:8" s="260" customFormat="1">
      <c r="D989" s="261"/>
      <c r="E989" s="261"/>
      <c r="F989" s="270"/>
      <c r="G989" s="270"/>
      <c r="H989" s="270"/>
    </row>
    <row r="990" spans="4:8" s="260" customFormat="1">
      <c r="D990" s="261"/>
      <c r="E990" s="261"/>
      <c r="F990" s="270"/>
      <c r="G990" s="270"/>
      <c r="H990" s="270"/>
    </row>
    <row r="991" spans="4:8" s="260" customFormat="1">
      <c r="D991" s="261"/>
      <c r="E991" s="261"/>
      <c r="F991" s="270"/>
      <c r="G991" s="270"/>
      <c r="H991" s="270"/>
    </row>
    <row r="992" spans="4:8" s="260" customFormat="1">
      <c r="D992" s="261"/>
      <c r="E992" s="261"/>
      <c r="F992" s="270"/>
      <c r="G992" s="270"/>
      <c r="H992" s="270"/>
    </row>
    <row r="993" spans="4:8" s="260" customFormat="1">
      <c r="D993" s="261"/>
      <c r="E993" s="261"/>
      <c r="F993" s="270"/>
      <c r="G993" s="270"/>
      <c r="H993" s="270"/>
    </row>
    <row r="994" spans="4:8" s="260" customFormat="1">
      <c r="D994" s="261"/>
      <c r="E994" s="261"/>
      <c r="F994" s="270"/>
      <c r="G994" s="270"/>
      <c r="H994" s="270"/>
    </row>
    <row r="995" spans="4:8" s="260" customFormat="1">
      <c r="D995" s="261"/>
      <c r="E995" s="261"/>
      <c r="F995" s="270"/>
      <c r="G995" s="270"/>
      <c r="H995" s="270"/>
    </row>
    <row r="996" spans="4:8" s="260" customFormat="1">
      <c r="D996" s="261"/>
      <c r="E996" s="261"/>
      <c r="F996" s="270"/>
      <c r="G996" s="270"/>
      <c r="H996" s="270"/>
    </row>
    <row r="997" spans="4:8" s="260" customFormat="1">
      <c r="D997" s="261"/>
      <c r="E997" s="261"/>
      <c r="F997" s="270"/>
      <c r="G997" s="270"/>
      <c r="H997" s="270"/>
    </row>
    <row r="998" spans="4:8" s="260" customFormat="1">
      <c r="D998" s="261"/>
      <c r="E998" s="261"/>
      <c r="F998" s="270"/>
      <c r="G998" s="270"/>
      <c r="H998" s="270"/>
    </row>
    <row r="999" spans="4:8" s="260" customFormat="1">
      <c r="D999" s="261"/>
      <c r="E999" s="261"/>
      <c r="F999" s="270"/>
      <c r="G999" s="270"/>
      <c r="H999" s="270"/>
    </row>
    <row r="1000" spans="4:8" s="260" customFormat="1">
      <c r="D1000" s="261"/>
      <c r="E1000" s="261"/>
      <c r="F1000" s="270"/>
      <c r="G1000" s="270"/>
      <c r="H1000" s="270"/>
    </row>
    <row r="1001" spans="4:8" s="260" customFormat="1">
      <c r="D1001" s="261"/>
      <c r="E1001" s="261"/>
      <c r="F1001" s="270"/>
      <c r="G1001" s="270"/>
      <c r="H1001" s="270"/>
    </row>
    <row r="1002" spans="4:8" s="260" customFormat="1">
      <c r="D1002" s="261"/>
      <c r="E1002" s="261"/>
      <c r="F1002" s="270"/>
      <c r="G1002" s="270"/>
      <c r="H1002" s="270"/>
    </row>
    <row r="1003" spans="4:8" s="260" customFormat="1">
      <c r="D1003" s="261"/>
      <c r="E1003" s="261"/>
      <c r="F1003" s="270"/>
      <c r="G1003" s="270"/>
      <c r="H1003" s="270"/>
    </row>
    <row r="1004" spans="4:8" s="260" customFormat="1">
      <c r="D1004" s="261"/>
      <c r="E1004" s="261"/>
      <c r="F1004" s="270"/>
      <c r="G1004" s="270"/>
      <c r="H1004" s="270"/>
    </row>
    <row r="1005" spans="4:8" s="260" customFormat="1">
      <c r="D1005" s="261"/>
      <c r="E1005" s="261"/>
      <c r="F1005" s="270"/>
      <c r="G1005" s="270"/>
      <c r="H1005" s="270"/>
    </row>
    <row r="1006" spans="4:8" s="260" customFormat="1">
      <c r="D1006" s="261"/>
      <c r="E1006" s="261"/>
      <c r="F1006" s="270"/>
      <c r="G1006" s="270"/>
      <c r="H1006" s="270"/>
    </row>
    <row r="1007" spans="4:8" s="260" customFormat="1">
      <c r="D1007" s="261"/>
      <c r="E1007" s="261"/>
      <c r="F1007" s="270"/>
      <c r="G1007" s="270"/>
      <c r="H1007" s="270"/>
    </row>
    <row r="1008" spans="4:8" s="260" customFormat="1">
      <c r="D1008" s="261"/>
      <c r="E1008" s="261"/>
      <c r="F1008" s="270"/>
      <c r="G1008" s="270"/>
      <c r="H1008" s="270"/>
    </row>
    <row r="1009" spans="4:8" s="260" customFormat="1">
      <c r="D1009" s="261"/>
      <c r="E1009" s="261"/>
      <c r="F1009" s="270"/>
      <c r="G1009" s="270"/>
      <c r="H1009" s="270"/>
    </row>
    <row r="1010" spans="4:8" s="260" customFormat="1">
      <c r="D1010" s="261"/>
      <c r="E1010" s="261"/>
      <c r="F1010" s="270"/>
      <c r="G1010" s="270"/>
      <c r="H1010" s="270"/>
    </row>
    <row r="1011" spans="4:8" s="260" customFormat="1">
      <c r="D1011" s="261"/>
      <c r="E1011" s="261"/>
      <c r="F1011" s="270"/>
      <c r="G1011" s="270"/>
      <c r="H1011" s="270"/>
    </row>
    <row r="1012" spans="4:8" s="260" customFormat="1">
      <c r="D1012" s="261"/>
      <c r="E1012" s="261"/>
      <c r="F1012" s="270"/>
      <c r="G1012" s="270"/>
      <c r="H1012" s="270"/>
    </row>
    <row r="1013" spans="4:8" s="260" customFormat="1">
      <c r="D1013" s="261"/>
      <c r="E1013" s="261"/>
      <c r="F1013" s="270"/>
      <c r="G1013" s="270"/>
      <c r="H1013" s="270"/>
    </row>
    <row r="1014" spans="4:8" s="260" customFormat="1">
      <c r="D1014" s="261"/>
      <c r="E1014" s="261"/>
      <c r="F1014" s="270"/>
      <c r="G1014" s="270"/>
      <c r="H1014" s="270"/>
    </row>
    <row r="1015" spans="4:8" s="260" customFormat="1">
      <c r="D1015" s="261"/>
      <c r="E1015" s="261"/>
      <c r="F1015" s="270"/>
      <c r="G1015" s="270"/>
      <c r="H1015" s="270"/>
    </row>
    <row r="1016" spans="4:8" s="260" customFormat="1">
      <c r="D1016" s="261"/>
      <c r="E1016" s="261"/>
      <c r="F1016" s="270"/>
      <c r="G1016" s="270"/>
      <c r="H1016" s="270"/>
    </row>
    <row r="1017" spans="4:8" s="260" customFormat="1">
      <c r="D1017" s="261"/>
      <c r="E1017" s="261"/>
      <c r="F1017" s="270"/>
      <c r="G1017" s="270"/>
      <c r="H1017" s="270"/>
    </row>
    <row r="1018" spans="4:8" s="260" customFormat="1">
      <c r="D1018" s="261"/>
      <c r="E1018" s="261"/>
      <c r="F1018" s="270"/>
      <c r="G1018" s="270"/>
      <c r="H1018" s="270"/>
    </row>
    <row r="1019" spans="4:8" s="260" customFormat="1">
      <c r="D1019" s="261"/>
      <c r="E1019" s="261"/>
      <c r="F1019" s="270"/>
      <c r="G1019" s="270"/>
      <c r="H1019" s="270"/>
    </row>
    <row r="1020" spans="4:8" s="260" customFormat="1">
      <c r="D1020" s="261"/>
      <c r="E1020" s="261"/>
      <c r="F1020" s="270"/>
      <c r="G1020" s="270"/>
      <c r="H1020" s="270"/>
    </row>
    <row r="1021" spans="4:8" s="260" customFormat="1">
      <c r="D1021" s="261"/>
      <c r="E1021" s="261"/>
      <c r="F1021" s="270"/>
      <c r="G1021" s="270"/>
      <c r="H1021" s="270"/>
    </row>
    <row r="1022" spans="4:8" s="260" customFormat="1">
      <c r="D1022" s="261"/>
      <c r="E1022" s="261"/>
      <c r="F1022" s="270"/>
      <c r="G1022" s="270"/>
      <c r="H1022" s="270"/>
    </row>
    <row r="1023" spans="4:8" s="260" customFormat="1">
      <c r="D1023" s="261"/>
      <c r="E1023" s="261"/>
      <c r="F1023" s="270"/>
      <c r="G1023" s="270"/>
      <c r="H1023" s="270"/>
    </row>
    <row r="1024" spans="4:8" s="260" customFormat="1">
      <c r="D1024" s="261"/>
      <c r="E1024" s="261"/>
      <c r="F1024" s="270"/>
      <c r="G1024" s="270"/>
      <c r="H1024" s="270"/>
    </row>
    <row r="1025" spans="4:8" s="260" customFormat="1">
      <c r="D1025" s="261"/>
      <c r="E1025" s="261"/>
      <c r="F1025" s="270"/>
      <c r="G1025" s="270"/>
      <c r="H1025" s="270"/>
    </row>
    <row r="1026" spans="4:8" s="260" customFormat="1">
      <c r="D1026" s="261"/>
      <c r="E1026" s="261"/>
      <c r="F1026" s="270"/>
      <c r="G1026" s="270"/>
      <c r="H1026" s="270"/>
    </row>
    <row r="1027" spans="4:8" s="260" customFormat="1">
      <c r="D1027" s="261"/>
      <c r="E1027" s="261"/>
      <c r="F1027" s="270"/>
      <c r="G1027" s="270"/>
      <c r="H1027" s="270"/>
    </row>
    <row r="1028" spans="4:8" s="260" customFormat="1">
      <c r="D1028" s="261"/>
      <c r="E1028" s="261"/>
      <c r="F1028" s="270"/>
      <c r="G1028" s="270"/>
      <c r="H1028" s="270"/>
    </row>
    <row r="1029" spans="4:8" s="260" customFormat="1">
      <c r="D1029" s="261"/>
      <c r="E1029" s="261"/>
      <c r="F1029" s="270"/>
      <c r="G1029" s="270"/>
      <c r="H1029" s="270"/>
    </row>
    <row r="1030" spans="4:8" s="260" customFormat="1">
      <c r="D1030" s="261"/>
      <c r="E1030" s="261"/>
      <c r="F1030" s="270"/>
      <c r="G1030" s="270"/>
      <c r="H1030" s="270"/>
    </row>
    <row r="1031" spans="4:8" s="260" customFormat="1">
      <c r="D1031" s="261"/>
      <c r="E1031" s="261"/>
      <c r="F1031" s="270"/>
      <c r="G1031" s="270"/>
      <c r="H1031" s="270"/>
    </row>
    <row r="1032" spans="4:8" s="260" customFormat="1">
      <c r="D1032" s="261"/>
      <c r="E1032" s="261"/>
      <c r="F1032" s="270"/>
      <c r="G1032" s="270"/>
      <c r="H1032" s="270"/>
    </row>
    <row r="1033" spans="4:8" s="260" customFormat="1">
      <c r="D1033" s="261"/>
      <c r="E1033" s="261"/>
      <c r="F1033" s="270"/>
      <c r="G1033" s="270"/>
      <c r="H1033" s="270"/>
    </row>
    <row r="1034" spans="4:8" s="260" customFormat="1">
      <c r="D1034" s="261"/>
      <c r="E1034" s="261"/>
      <c r="F1034" s="270"/>
      <c r="G1034" s="270"/>
      <c r="H1034" s="270"/>
    </row>
    <row r="1035" spans="4:8" s="260" customFormat="1">
      <c r="D1035" s="261"/>
      <c r="E1035" s="261"/>
      <c r="F1035" s="270"/>
      <c r="G1035" s="270"/>
      <c r="H1035" s="270"/>
    </row>
    <row r="1036" spans="4:8" s="260" customFormat="1">
      <c r="D1036" s="261"/>
      <c r="E1036" s="261"/>
      <c r="F1036" s="270"/>
      <c r="G1036" s="270"/>
      <c r="H1036" s="270"/>
    </row>
    <row r="1037" spans="4:8" s="260" customFormat="1">
      <c r="D1037" s="261"/>
      <c r="E1037" s="261"/>
      <c r="F1037" s="270"/>
      <c r="G1037" s="270"/>
      <c r="H1037" s="270"/>
    </row>
    <row r="1038" spans="4:8" s="260" customFormat="1">
      <c r="D1038" s="261"/>
      <c r="E1038" s="261"/>
      <c r="F1038" s="270"/>
      <c r="G1038" s="270"/>
      <c r="H1038" s="270"/>
    </row>
    <row r="1039" spans="4:8" s="260" customFormat="1">
      <c r="D1039" s="261"/>
      <c r="E1039" s="261"/>
      <c r="F1039" s="270"/>
      <c r="G1039" s="270"/>
      <c r="H1039" s="270"/>
    </row>
    <row r="1040" spans="4:8" s="260" customFormat="1">
      <c r="D1040" s="261"/>
      <c r="E1040" s="261"/>
      <c r="F1040" s="270"/>
      <c r="G1040" s="270"/>
      <c r="H1040" s="270"/>
    </row>
    <row r="1041" spans="4:8" s="260" customFormat="1">
      <c r="D1041" s="261"/>
      <c r="E1041" s="261"/>
      <c r="F1041" s="270"/>
      <c r="G1041" s="270"/>
      <c r="H1041" s="270"/>
    </row>
    <row r="1042" spans="4:8" s="260" customFormat="1">
      <c r="D1042" s="261"/>
      <c r="E1042" s="261"/>
      <c r="F1042" s="270"/>
      <c r="G1042" s="270"/>
      <c r="H1042" s="270"/>
    </row>
    <row r="1043" spans="4:8" s="260" customFormat="1">
      <c r="D1043" s="261"/>
      <c r="E1043" s="261"/>
      <c r="F1043" s="270"/>
      <c r="G1043" s="270"/>
      <c r="H1043" s="270"/>
    </row>
    <row r="1044" spans="4:8" s="260" customFormat="1">
      <c r="D1044" s="261"/>
      <c r="E1044" s="261"/>
      <c r="F1044" s="270"/>
      <c r="G1044" s="270"/>
      <c r="H1044" s="270"/>
    </row>
    <row r="1045" spans="4:8" s="260" customFormat="1">
      <c r="D1045" s="261"/>
      <c r="E1045" s="261"/>
      <c r="F1045" s="270"/>
      <c r="G1045" s="270"/>
      <c r="H1045" s="270"/>
    </row>
    <row r="1046" spans="4:8" s="260" customFormat="1">
      <c r="D1046" s="261"/>
      <c r="E1046" s="261"/>
      <c r="F1046" s="270"/>
      <c r="G1046" s="270"/>
      <c r="H1046" s="270"/>
    </row>
    <row r="1047" spans="4:8" s="260" customFormat="1">
      <c r="D1047" s="261"/>
      <c r="E1047" s="261"/>
      <c r="F1047" s="270"/>
      <c r="G1047" s="270"/>
      <c r="H1047" s="270"/>
    </row>
    <row r="1048" spans="4:8" s="260" customFormat="1">
      <c r="D1048" s="261"/>
      <c r="E1048" s="261"/>
      <c r="F1048" s="270"/>
      <c r="G1048" s="270"/>
      <c r="H1048" s="270"/>
    </row>
    <row r="1049" spans="4:8" s="260" customFormat="1">
      <c r="D1049" s="261"/>
      <c r="E1049" s="261"/>
      <c r="F1049" s="270"/>
      <c r="G1049" s="270"/>
      <c r="H1049" s="270"/>
    </row>
    <row r="1050" spans="4:8" s="260" customFormat="1">
      <c r="D1050" s="261"/>
      <c r="E1050" s="261"/>
      <c r="F1050" s="270"/>
      <c r="G1050" s="270"/>
      <c r="H1050" s="270"/>
    </row>
    <row r="1051" spans="4:8" s="260" customFormat="1">
      <c r="D1051" s="261"/>
      <c r="E1051" s="261"/>
      <c r="F1051" s="270"/>
      <c r="G1051" s="270"/>
      <c r="H1051" s="270"/>
    </row>
    <row r="1052" spans="4:8" s="260" customFormat="1">
      <c r="D1052" s="261"/>
      <c r="E1052" s="261"/>
      <c r="F1052" s="270"/>
      <c r="G1052" s="270"/>
      <c r="H1052" s="270"/>
    </row>
    <row r="1053" spans="4:8" s="260" customFormat="1">
      <c r="D1053" s="261"/>
      <c r="E1053" s="261"/>
      <c r="F1053" s="270"/>
      <c r="G1053" s="270"/>
      <c r="H1053" s="270"/>
    </row>
    <row r="1054" spans="4:8" s="260" customFormat="1">
      <c r="D1054" s="261"/>
      <c r="E1054" s="261"/>
      <c r="F1054" s="270"/>
      <c r="G1054" s="270"/>
      <c r="H1054" s="270"/>
    </row>
    <row r="1055" spans="4:8" s="260" customFormat="1">
      <c r="D1055" s="261"/>
      <c r="E1055" s="261"/>
      <c r="F1055" s="270"/>
      <c r="G1055" s="270"/>
      <c r="H1055" s="270"/>
    </row>
    <row r="1056" spans="4:8" s="260" customFormat="1">
      <c r="D1056" s="261"/>
      <c r="E1056" s="261"/>
      <c r="F1056" s="270"/>
      <c r="G1056" s="270"/>
      <c r="H1056" s="270"/>
    </row>
    <row r="1057" spans="4:8" s="260" customFormat="1">
      <c r="D1057" s="261"/>
      <c r="E1057" s="261"/>
      <c r="F1057" s="270"/>
      <c r="G1057" s="270"/>
      <c r="H1057" s="270"/>
    </row>
    <row r="1058" spans="4:8" s="260" customFormat="1">
      <c r="D1058" s="261"/>
      <c r="E1058" s="261"/>
      <c r="F1058" s="270"/>
      <c r="G1058" s="270"/>
      <c r="H1058" s="270"/>
    </row>
    <row r="1059" spans="4:8" s="260" customFormat="1">
      <c r="D1059" s="261"/>
      <c r="E1059" s="261"/>
      <c r="F1059" s="270"/>
      <c r="G1059" s="270"/>
      <c r="H1059" s="270"/>
    </row>
    <row r="1060" spans="4:8" s="260" customFormat="1">
      <c r="D1060" s="261"/>
      <c r="E1060" s="261"/>
      <c r="F1060" s="270"/>
      <c r="G1060" s="270"/>
      <c r="H1060" s="270"/>
    </row>
    <row r="1061" spans="4:8" s="260" customFormat="1">
      <c r="D1061" s="261"/>
      <c r="E1061" s="261"/>
      <c r="F1061" s="270"/>
      <c r="G1061" s="270"/>
      <c r="H1061" s="270"/>
    </row>
    <row r="1062" spans="4:8" s="260" customFormat="1">
      <c r="D1062" s="261"/>
      <c r="E1062" s="261"/>
      <c r="F1062" s="270"/>
      <c r="G1062" s="270"/>
      <c r="H1062" s="270"/>
    </row>
    <row r="1063" spans="4:8" s="260" customFormat="1">
      <c r="D1063" s="261"/>
      <c r="E1063" s="261"/>
      <c r="F1063" s="270"/>
      <c r="G1063" s="270"/>
      <c r="H1063" s="270"/>
    </row>
    <row r="1064" spans="4:8" s="260" customFormat="1">
      <c r="D1064" s="261"/>
      <c r="E1064" s="261"/>
      <c r="F1064" s="270"/>
      <c r="G1064" s="270"/>
      <c r="H1064" s="270"/>
    </row>
    <row r="1065" spans="4:8" s="260" customFormat="1">
      <c r="D1065" s="261"/>
      <c r="E1065" s="261"/>
      <c r="F1065" s="270"/>
      <c r="G1065" s="270"/>
      <c r="H1065" s="270"/>
    </row>
    <row r="1066" spans="4:8" s="260" customFormat="1">
      <c r="D1066" s="261"/>
      <c r="E1066" s="261"/>
      <c r="F1066" s="270"/>
      <c r="G1066" s="270"/>
      <c r="H1066" s="270"/>
    </row>
    <row r="1067" spans="4:8" s="260" customFormat="1">
      <c r="D1067" s="261"/>
      <c r="E1067" s="261"/>
      <c r="F1067" s="270"/>
      <c r="G1067" s="270"/>
      <c r="H1067" s="270"/>
    </row>
    <row r="1068" spans="4:8" s="260" customFormat="1">
      <c r="D1068" s="261"/>
      <c r="E1068" s="261"/>
      <c r="F1068" s="270"/>
      <c r="G1068" s="270"/>
      <c r="H1068" s="270"/>
    </row>
    <row r="1069" spans="4:8" s="260" customFormat="1">
      <c r="D1069" s="261"/>
      <c r="E1069" s="261"/>
      <c r="F1069" s="270"/>
      <c r="G1069" s="270"/>
      <c r="H1069" s="270"/>
    </row>
    <row r="1070" spans="4:8" s="260" customFormat="1">
      <c r="D1070" s="261"/>
      <c r="E1070" s="261"/>
      <c r="F1070" s="270"/>
      <c r="G1070" s="270"/>
      <c r="H1070" s="270"/>
    </row>
    <row r="1071" spans="4:8" s="260" customFormat="1">
      <c r="D1071" s="261"/>
      <c r="E1071" s="261"/>
      <c r="F1071" s="270"/>
      <c r="G1071" s="270"/>
      <c r="H1071" s="270"/>
    </row>
    <row r="1072" spans="4:8" s="260" customFormat="1">
      <c r="D1072" s="261"/>
      <c r="E1072" s="261"/>
      <c r="F1072" s="270"/>
      <c r="G1072" s="270"/>
      <c r="H1072" s="270"/>
    </row>
    <row r="1073" spans="4:8" s="260" customFormat="1">
      <c r="D1073" s="261"/>
      <c r="E1073" s="261"/>
      <c r="F1073" s="270"/>
      <c r="G1073" s="270"/>
      <c r="H1073" s="270"/>
    </row>
    <row r="1074" spans="4:8" s="260" customFormat="1">
      <c r="D1074" s="261"/>
      <c r="E1074" s="261"/>
      <c r="F1074" s="270"/>
      <c r="G1074" s="270"/>
      <c r="H1074" s="270"/>
    </row>
    <row r="1075" spans="4:8" s="260" customFormat="1">
      <c r="D1075" s="261"/>
      <c r="E1075" s="261"/>
      <c r="F1075" s="270"/>
      <c r="G1075" s="270"/>
      <c r="H1075" s="270"/>
    </row>
    <row r="1076" spans="4:8" s="260" customFormat="1">
      <c r="D1076" s="261"/>
      <c r="E1076" s="261"/>
      <c r="F1076" s="270"/>
      <c r="G1076" s="270"/>
      <c r="H1076" s="270"/>
    </row>
    <row r="1077" spans="4:8" s="260" customFormat="1">
      <c r="D1077" s="261"/>
      <c r="E1077" s="261"/>
      <c r="F1077" s="270"/>
      <c r="G1077" s="270"/>
      <c r="H1077" s="270"/>
    </row>
    <row r="1078" spans="4:8" s="260" customFormat="1">
      <c r="D1078" s="261"/>
      <c r="E1078" s="261"/>
      <c r="F1078" s="270"/>
      <c r="G1078" s="270"/>
      <c r="H1078" s="270"/>
    </row>
    <row r="1079" spans="4:8" s="260" customFormat="1">
      <c r="D1079" s="261"/>
      <c r="E1079" s="261"/>
      <c r="F1079" s="270"/>
      <c r="G1079" s="270"/>
      <c r="H1079" s="270"/>
    </row>
    <row r="1080" spans="4:8" s="260" customFormat="1">
      <c r="D1080" s="261"/>
      <c r="E1080" s="261"/>
      <c r="F1080" s="270"/>
      <c r="G1080" s="270"/>
      <c r="H1080" s="270"/>
    </row>
    <row r="1081" spans="4:8" s="260" customFormat="1">
      <c r="D1081" s="261"/>
      <c r="E1081" s="261"/>
      <c r="F1081" s="270"/>
      <c r="G1081" s="270"/>
      <c r="H1081" s="270"/>
    </row>
    <row r="1082" spans="4:8" s="260" customFormat="1">
      <c r="D1082" s="261"/>
      <c r="E1082" s="261"/>
      <c r="F1082" s="270"/>
      <c r="G1082" s="270"/>
      <c r="H1082" s="270"/>
    </row>
    <row r="1083" spans="4:8" s="260" customFormat="1">
      <c r="D1083" s="261"/>
      <c r="E1083" s="261"/>
      <c r="F1083" s="270"/>
      <c r="G1083" s="270"/>
      <c r="H1083" s="270"/>
    </row>
    <row r="1084" spans="4:8" s="260" customFormat="1">
      <c r="D1084" s="261"/>
      <c r="E1084" s="261"/>
      <c r="F1084" s="270"/>
      <c r="G1084" s="270"/>
      <c r="H1084" s="270"/>
    </row>
    <row r="1085" spans="4:8" s="260" customFormat="1">
      <c r="D1085" s="261"/>
      <c r="E1085" s="261"/>
      <c r="F1085" s="270"/>
      <c r="G1085" s="270"/>
      <c r="H1085" s="270"/>
    </row>
    <row r="1086" spans="4:8" s="260" customFormat="1">
      <c r="D1086" s="261"/>
      <c r="E1086" s="261"/>
      <c r="F1086" s="270"/>
      <c r="G1086" s="270"/>
      <c r="H1086" s="270"/>
    </row>
    <row r="1087" spans="4:8" s="260" customFormat="1">
      <c r="D1087" s="261"/>
      <c r="E1087" s="261"/>
      <c r="F1087" s="270"/>
      <c r="G1087" s="270"/>
      <c r="H1087" s="270"/>
    </row>
    <row r="1088" spans="4:8" s="260" customFormat="1">
      <c r="D1088" s="261"/>
      <c r="E1088" s="261"/>
      <c r="F1088" s="270"/>
      <c r="G1088" s="270"/>
      <c r="H1088" s="270"/>
    </row>
    <row r="1089" spans="4:8" s="260" customFormat="1">
      <c r="D1089" s="261"/>
      <c r="E1089" s="261"/>
      <c r="F1089" s="270"/>
      <c r="G1089" s="270"/>
      <c r="H1089" s="270"/>
    </row>
    <row r="1090" spans="4:8" s="260" customFormat="1">
      <c r="D1090" s="261"/>
      <c r="E1090" s="261"/>
      <c r="F1090" s="270"/>
      <c r="G1090" s="270"/>
      <c r="H1090" s="270"/>
    </row>
    <row r="1091" spans="4:8" s="260" customFormat="1">
      <c r="D1091" s="261"/>
      <c r="E1091" s="261"/>
      <c r="F1091" s="270"/>
      <c r="G1091" s="270"/>
      <c r="H1091" s="270"/>
    </row>
    <row r="1092" spans="4:8" s="260" customFormat="1">
      <c r="D1092" s="261"/>
      <c r="E1092" s="261"/>
      <c r="F1092" s="270"/>
      <c r="G1092" s="270"/>
      <c r="H1092" s="270"/>
    </row>
    <row r="1093" spans="4:8" s="260" customFormat="1">
      <c r="D1093" s="261"/>
      <c r="E1093" s="261"/>
      <c r="F1093" s="270"/>
      <c r="G1093" s="270"/>
      <c r="H1093" s="270"/>
    </row>
    <row r="1094" spans="4:8" s="260" customFormat="1">
      <c r="D1094" s="261"/>
      <c r="E1094" s="261"/>
      <c r="F1094" s="270"/>
      <c r="G1094" s="270"/>
      <c r="H1094" s="270"/>
    </row>
    <row r="1095" spans="4:8" s="260" customFormat="1">
      <c r="D1095" s="261"/>
      <c r="E1095" s="261"/>
      <c r="F1095" s="270"/>
      <c r="G1095" s="270"/>
      <c r="H1095" s="270"/>
    </row>
    <row r="1096" spans="4:8" s="260" customFormat="1">
      <c r="D1096" s="261"/>
      <c r="E1096" s="261"/>
      <c r="F1096" s="270"/>
      <c r="G1096" s="270"/>
      <c r="H1096" s="270"/>
    </row>
    <row r="1097" spans="4:8" s="260" customFormat="1">
      <c r="D1097" s="261"/>
      <c r="E1097" s="261"/>
      <c r="F1097" s="270"/>
      <c r="G1097" s="270"/>
      <c r="H1097" s="270"/>
    </row>
    <row r="1098" spans="4:8" s="260" customFormat="1">
      <c r="D1098" s="261"/>
      <c r="E1098" s="261"/>
      <c r="F1098" s="270"/>
      <c r="G1098" s="270"/>
      <c r="H1098" s="270"/>
    </row>
    <row r="1099" spans="4:8" s="260" customFormat="1">
      <c r="D1099" s="261"/>
      <c r="E1099" s="261"/>
      <c r="F1099" s="270"/>
      <c r="G1099" s="270"/>
      <c r="H1099" s="270"/>
    </row>
    <row r="1100" spans="4:8" s="260" customFormat="1">
      <c r="D1100" s="261"/>
      <c r="E1100" s="261"/>
      <c r="F1100" s="270"/>
      <c r="G1100" s="270"/>
      <c r="H1100" s="270"/>
    </row>
    <row r="1101" spans="4:8" s="260" customFormat="1">
      <c r="D1101" s="261"/>
      <c r="E1101" s="261"/>
      <c r="F1101" s="270"/>
      <c r="G1101" s="270"/>
      <c r="H1101" s="270"/>
    </row>
    <row r="1102" spans="4:8" s="260" customFormat="1">
      <c r="D1102" s="261"/>
      <c r="E1102" s="261"/>
      <c r="F1102" s="270"/>
      <c r="G1102" s="270"/>
      <c r="H1102" s="270"/>
    </row>
    <row r="1103" spans="4:8" s="260" customFormat="1">
      <c r="D1103" s="261"/>
      <c r="E1103" s="261"/>
      <c r="F1103" s="270"/>
      <c r="G1103" s="270"/>
      <c r="H1103" s="270"/>
    </row>
    <row r="1104" spans="4:8" s="260" customFormat="1">
      <c r="D1104" s="261"/>
      <c r="E1104" s="261"/>
      <c r="F1104" s="270"/>
      <c r="G1104" s="270"/>
      <c r="H1104" s="270"/>
    </row>
    <row r="1105" spans="4:8" s="260" customFormat="1">
      <c r="D1105" s="261"/>
      <c r="E1105" s="261"/>
      <c r="F1105" s="270"/>
      <c r="G1105" s="270"/>
      <c r="H1105" s="270"/>
    </row>
    <row r="1106" spans="4:8" s="260" customFormat="1">
      <c r="D1106" s="261"/>
      <c r="E1106" s="261"/>
      <c r="F1106" s="270"/>
      <c r="G1106" s="270"/>
      <c r="H1106" s="270"/>
    </row>
    <row r="1107" spans="4:8" s="260" customFormat="1">
      <c r="D1107" s="261"/>
      <c r="E1107" s="261"/>
      <c r="F1107" s="270"/>
      <c r="G1107" s="270"/>
      <c r="H1107" s="270"/>
    </row>
    <row r="1108" spans="4:8" s="260" customFormat="1">
      <c r="D1108" s="261"/>
      <c r="E1108" s="261"/>
      <c r="F1108" s="270"/>
      <c r="G1108" s="270"/>
      <c r="H1108" s="270"/>
    </row>
    <row r="1109" spans="4:8" s="260" customFormat="1">
      <c r="D1109" s="261"/>
      <c r="E1109" s="261"/>
      <c r="F1109" s="270"/>
      <c r="G1109" s="270"/>
      <c r="H1109" s="270"/>
    </row>
    <row r="1110" spans="4:8" s="260" customFormat="1">
      <c r="D1110" s="261"/>
      <c r="E1110" s="261"/>
      <c r="F1110" s="270"/>
      <c r="G1110" s="270"/>
      <c r="H1110" s="270"/>
    </row>
    <row r="1111" spans="4:8" s="260" customFormat="1">
      <c r="D1111" s="261"/>
      <c r="E1111" s="261"/>
      <c r="F1111" s="270"/>
      <c r="G1111" s="270"/>
      <c r="H1111" s="270"/>
    </row>
    <row r="1112" spans="4:8" s="260" customFormat="1">
      <c r="D1112" s="261"/>
      <c r="E1112" s="261"/>
      <c r="F1112" s="270"/>
      <c r="G1112" s="270"/>
      <c r="H1112" s="270"/>
    </row>
    <row r="1113" spans="4:8" s="260" customFormat="1">
      <c r="D1113" s="261"/>
      <c r="E1113" s="261"/>
      <c r="F1113" s="270"/>
      <c r="G1113" s="270"/>
      <c r="H1113" s="270"/>
    </row>
    <row r="1114" spans="4:8" s="260" customFormat="1">
      <c r="D1114" s="261"/>
      <c r="E1114" s="261"/>
      <c r="F1114" s="270"/>
      <c r="G1114" s="270"/>
      <c r="H1114" s="270"/>
    </row>
    <row r="1115" spans="4:8" s="260" customFormat="1">
      <c r="D1115" s="261"/>
      <c r="E1115" s="261"/>
      <c r="F1115" s="270"/>
      <c r="G1115" s="270"/>
      <c r="H1115" s="270"/>
    </row>
    <row r="1116" spans="4:8" s="260" customFormat="1">
      <c r="D1116" s="261"/>
      <c r="E1116" s="261"/>
      <c r="F1116" s="270"/>
      <c r="G1116" s="270"/>
      <c r="H1116" s="270"/>
    </row>
    <row r="1117" spans="4:8" s="260" customFormat="1">
      <c r="D1117" s="261"/>
      <c r="E1117" s="261"/>
      <c r="F1117" s="270"/>
      <c r="G1117" s="270"/>
      <c r="H1117" s="270"/>
    </row>
    <row r="1118" spans="4:8" s="260" customFormat="1">
      <c r="D1118" s="261"/>
      <c r="E1118" s="261"/>
      <c r="F1118" s="270"/>
      <c r="G1118" s="270"/>
      <c r="H1118" s="270"/>
    </row>
    <row r="1119" spans="4:8" s="260" customFormat="1">
      <c r="D1119" s="261"/>
      <c r="E1119" s="261"/>
      <c r="F1119" s="270"/>
      <c r="G1119" s="270"/>
      <c r="H1119" s="270"/>
    </row>
    <row r="1120" spans="4:8" s="260" customFormat="1">
      <c r="D1120" s="261"/>
      <c r="E1120" s="261"/>
      <c r="F1120" s="270"/>
      <c r="G1120" s="270"/>
      <c r="H1120" s="270"/>
    </row>
    <row r="1121" spans="4:8" s="260" customFormat="1">
      <c r="D1121" s="261"/>
      <c r="E1121" s="261"/>
      <c r="F1121" s="270"/>
      <c r="G1121" s="270"/>
      <c r="H1121" s="270"/>
    </row>
    <row r="1122" spans="4:8" s="260" customFormat="1">
      <c r="D1122" s="261"/>
      <c r="E1122" s="261"/>
      <c r="F1122" s="270"/>
      <c r="G1122" s="270"/>
      <c r="H1122" s="270"/>
    </row>
    <row r="1123" spans="4:8" s="260" customFormat="1">
      <c r="D1123" s="261"/>
      <c r="E1123" s="261"/>
      <c r="F1123" s="270"/>
      <c r="G1123" s="270"/>
      <c r="H1123" s="270"/>
    </row>
    <row r="1124" spans="4:8" s="260" customFormat="1">
      <c r="D1124" s="261"/>
      <c r="E1124" s="261"/>
      <c r="F1124" s="270"/>
      <c r="G1124" s="270"/>
      <c r="H1124" s="270"/>
    </row>
    <row r="1125" spans="4:8" s="260" customFormat="1">
      <c r="D1125" s="261"/>
      <c r="E1125" s="261"/>
      <c r="F1125" s="270"/>
      <c r="G1125" s="270"/>
      <c r="H1125" s="270"/>
    </row>
    <row r="1126" spans="4:8" s="260" customFormat="1">
      <c r="D1126" s="261"/>
      <c r="E1126" s="261"/>
      <c r="F1126" s="270"/>
      <c r="G1126" s="270"/>
      <c r="H1126" s="270"/>
    </row>
    <row r="1127" spans="4:8" s="260" customFormat="1">
      <c r="D1127" s="261"/>
      <c r="E1127" s="261"/>
      <c r="F1127" s="270"/>
      <c r="G1127" s="270"/>
      <c r="H1127" s="270"/>
    </row>
    <row r="1128" spans="4:8" s="260" customFormat="1">
      <c r="D1128" s="261"/>
      <c r="E1128" s="261"/>
      <c r="F1128" s="270"/>
      <c r="G1128" s="270"/>
      <c r="H1128" s="270"/>
    </row>
    <row r="1129" spans="4:8" s="260" customFormat="1">
      <c r="D1129" s="261"/>
      <c r="E1129" s="261"/>
      <c r="F1129" s="270"/>
      <c r="G1129" s="270"/>
      <c r="H1129" s="270"/>
    </row>
    <row r="1130" spans="4:8" s="260" customFormat="1">
      <c r="D1130" s="261"/>
      <c r="E1130" s="261"/>
      <c r="F1130" s="270"/>
      <c r="G1130" s="270"/>
      <c r="H1130" s="270"/>
    </row>
    <row r="1131" spans="4:8" s="260" customFormat="1">
      <c r="D1131" s="261"/>
      <c r="E1131" s="261"/>
      <c r="F1131" s="270"/>
      <c r="G1131" s="270"/>
      <c r="H1131" s="270"/>
    </row>
    <row r="1132" spans="4:8" s="260" customFormat="1">
      <c r="D1132" s="261"/>
      <c r="E1132" s="261"/>
      <c r="F1132" s="270"/>
      <c r="G1132" s="270"/>
      <c r="H1132" s="270"/>
    </row>
    <row r="1133" spans="4:8" s="260" customFormat="1">
      <c r="D1133" s="261"/>
      <c r="E1133" s="261"/>
      <c r="F1133" s="270"/>
      <c r="G1133" s="270"/>
      <c r="H1133" s="270"/>
    </row>
    <row r="1134" spans="4:8" s="260" customFormat="1">
      <c r="D1134" s="261"/>
      <c r="E1134" s="261"/>
      <c r="F1134" s="270"/>
      <c r="G1134" s="270"/>
      <c r="H1134" s="270"/>
    </row>
    <row r="1135" spans="4:8" s="260" customFormat="1">
      <c r="D1135" s="261"/>
      <c r="E1135" s="261"/>
      <c r="F1135" s="270"/>
      <c r="G1135" s="270"/>
      <c r="H1135" s="270"/>
    </row>
    <row r="1136" spans="4:8" s="260" customFormat="1">
      <c r="D1136" s="261"/>
      <c r="E1136" s="261"/>
      <c r="F1136" s="270"/>
      <c r="G1136" s="270"/>
      <c r="H1136" s="270"/>
    </row>
    <row r="1137" spans="4:8" s="260" customFormat="1">
      <c r="D1137" s="261"/>
      <c r="E1137" s="261"/>
      <c r="F1137" s="270"/>
      <c r="G1137" s="270"/>
      <c r="H1137" s="270"/>
    </row>
    <row r="1138" spans="4:8" s="260" customFormat="1">
      <c r="D1138" s="261"/>
      <c r="E1138" s="261"/>
      <c r="F1138" s="270"/>
      <c r="G1138" s="270"/>
      <c r="H1138" s="270"/>
    </row>
    <row r="1139" spans="4:8" s="260" customFormat="1">
      <c r="D1139" s="261"/>
      <c r="E1139" s="261"/>
      <c r="F1139" s="270"/>
      <c r="G1139" s="270"/>
      <c r="H1139" s="270"/>
    </row>
    <row r="1140" spans="4:8" s="260" customFormat="1">
      <c r="D1140" s="261"/>
      <c r="E1140" s="261"/>
      <c r="F1140" s="270"/>
      <c r="G1140" s="270"/>
      <c r="H1140" s="270"/>
    </row>
    <row r="1141" spans="4:8" s="260" customFormat="1">
      <c r="D1141" s="261"/>
      <c r="E1141" s="261"/>
      <c r="F1141" s="270"/>
      <c r="G1141" s="270"/>
      <c r="H1141" s="270"/>
    </row>
    <row r="1142" spans="4:8" s="260" customFormat="1">
      <c r="D1142" s="261"/>
      <c r="E1142" s="261"/>
      <c r="F1142" s="270"/>
      <c r="G1142" s="270"/>
      <c r="H1142" s="270"/>
    </row>
    <row r="1143" spans="4:8" s="260" customFormat="1">
      <c r="D1143" s="261"/>
      <c r="E1143" s="261"/>
      <c r="F1143" s="270"/>
      <c r="G1143" s="270"/>
      <c r="H1143" s="270"/>
    </row>
    <row r="1144" spans="4:8" s="260" customFormat="1">
      <c r="D1144" s="261"/>
      <c r="E1144" s="261"/>
      <c r="F1144" s="270"/>
      <c r="G1144" s="270"/>
      <c r="H1144" s="270"/>
    </row>
    <row r="1145" spans="4:8" s="260" customFormat="1">
      <c r="D1145" s="261"/>
      <c r="E1145" s="261"/>
      <c r="F1145" s="270"/>
      <c r="G1145" s="270"/>
      <c r="H1145" s="270"/>
    </row>
    <row r="1146" spans="4:8" s="260" customFormat="1">
      <c r="D1146" s="261"/>
      <c r="E1146" s="261"/>
      <c r="F1146" s="270"/>
      <c r="G1146" s="270"/>
      <c r="H1146" s="270"/>
    </row>
    <row r="1147" spans="4:8" s="260" customFormat="1">
      <c r="D1147" s="261"/>
      <c r="E1147" s="261"/>
      <c r="F1147" s="270"/>
      <c r="G1147" s="270"/>
      <c r="H1147" s="270"/>
    </row>
    <row r="1148" spans="4:8" s="260" customFormat="1">
      <c r="D1148" s="261"/>
      <c r="E1148" s="261"/>
      <c r="F1148" s="270"/>
      <c r="G1148" s="270"/>
      <c r="H1148" s="270"/>
    </row>
    <row r="1149" spans="4:8" s="260" customFormat="1">
      <c r="D1149" s="261"/>
      <c r="E1149" s="261"/>
      <c r="F1149" s="270"/>
      <c r="G1149" s="270"/>
      <c r="H1149" s="270"/>
    </row>
    <row r="1150" spans="4:8" s="260" customFormat="1">
      <c r="D1150" s="261"/>
      <c r="E1150" s="261"/>
      <c r="F1150" s="270"/>
      <c r="G1150" s="270"/>
      <c r="H1150" s="270"/>
    </row>
    <row r="1151" spans="4:8" s="260" customFormat="1">
      <c r="D1151" s="261"/>
      <c r="E1151" s="261"/>
      <c r="F1151" s="270"/>
      <c r="G1151" s="270"/>
      <c r="H1151" s="270"/>
    </row>
    <row r="1152" spans="4:8" s="260" customFormat="1">
      <c r="D1152" s="261"/>
      <c r="E1152" s="261"/>
      <c r="F1152" s="270"/>
      <c r="G1152" s="270"/>
      <c r="H1152" s="270"/>
    </row>
    <row r="1153" spans="4:8" s="260" customFormat="1">
      <c r="D1153" s="261"/>
      <c r="E1153" s="261"/>
      <c r="F1153" s="270"/>
      <c r="G1153" s="270"/>
      <c r="H1153" s="270"/>
    </row>
    <row r="1154" spans="4:8" s="260" customFormat="1">
      <c r="D1154" s="261"/>
      <c r="E1154" s="261"/>
      <c r="F1154" s="270"/>
      <c r="G1154" s="270"/>
      <c r="H1154" s="270"/>
    </row>
    <row r="1155" spans="4:8" s="260" customFormat="1">
      <c r="D1155" s="261"/>
      <c r="E1155" s="261"/>
      <c r="F1155" s="270"/>
      <c r="G1155" s="270"/>
      <c r="H1155" s="270"/>
    </row>
    <row r="1156" spans="4:8" s="260" customFormat="1">
      <c r="D1156" s="261"/>
      <c r="E1156" s="261"/>
      <c r="F1156" s="270"/>
      <c r="G1156" s="270"/>
      <c r="H1156" s="270"/>
    </row>
    <row r="1157" spans="4:8" s="260" customFormat="1">
      <c r="D1157" s="261"/>
      <c r="E1157" s="261"/>
      <c r="F1157" s="270"/>
      <c r="G1157" s="270"/>
      <c r="H1157" s="270"/>
    </row>
    <row r="1158" spans="4:8" s="260" customFormat="1">
      <c r="D1158" s="261"/>
      <c r="E1158" s="261"/>
      <c r="F1158" s="270"/>
      <c r="G1158" s="270"/>
      <c r="H1158" s="270"/>
    </row>
    <row r="1159" spans="4:8" s="260" customFormat="1">
      <c r="D1159" s="261"/>
      <c r="E1159" s="261"/>
      <c r="F1159" s="270"/>
      <c r="G1159" s="270"/>
      <c r="H1159" s="270"/>
    </row>
    <row r="1160" spans="4:8" s="260" customFormat="1">
      <c r="D1160" s="261"/>
      <c r="E1160" s="261"/>
      <c r="F1160" s="270"/>
      <c r="G1160" s="270"/>
      <c r="H1160" s="270"/>
    </row>
    <row r="1161" spans="4:8" s="260" customFormat="1">
      <c r="D1161" s="261"/>
      <c r="E1161" s="261"/>
      <c r="F1161" s="270"/>
      <c r="G1161" s="270"/>
      <c r="H1161" s="270"/>
    </row>
    <row r="1162" spans="4:8" s="260" customFormat="1">
      <c r="D1162" s="261"/>
      <c r="E1162" s="261"/>
      <c r="F1162" s="270"/>
      <c r="G1162" s="270"/>
      <c r="H1162" s="270"/>
    </row>
    <row r="1163" spans="4:8" s="260" customFormat="1">
      <c r="D1163" s="261"/>
      <c r="E1163" s="261"/>
      <c r="F1163" s="270"/>
      <c r="G1163" s="270"/>
      <c r="H1163" s="270"/>
    </row>
    <row r="1164" spans="4:8" s="260" customFormat="1">
      <c r="D1164" s="261"/>
      <c r="E1164" s="261"/>
      <c r="F1164" s="270"/>
      <c r="G1164" s="270"/>
      <c r="H1164" s="270"/>
    </row>
    <row r="1165" spans="4:8" s="260" customFormat="1">
      <c r="D1165" s="261"/>
      <c r="E1165" s="261"/>
      <c r="F1165" s="270"/>
      <c r="G1165" s="270"/>
      <c r="H1165" s="270"/>
    </row>
    <row r="1166" spans="4:8" s="260" customFormat="1">
      <c r="D1166" s="261"/>
      <c r="E1166" s="261"/>
      <c r="F1166" s="270"/>
      <c r="G1166" s="270"/>
      <c r="H1166" s="270"/>
    </row>
    <row r="1167" spans="4:8" s="260" customFormat="1">
      <c r="D1167" s="261"/>
      <c r="E1167" s="261"/>
      <c r="F1167" s="270"/>
      <c r="G1167" s="270"/>
      <c r="H1167" s="270"/>
    </row>
    <row r="1168" spans="4:8" s="260" customFormat="1">
      <c r="D1168" s="261"/>
      <c r="E1168" s="261"/>
      <c r="F1168" s="270"/>
      <c r="G1168" s="270"/>
      <c r="H1168" s="270"/>
    </row>
    <row r="1169" spans="4:8" s="260" customFormat="1">
      <c r="D1169" s="261"/>
      <c r="E1169" s="261"/>
      <c r="F1169" s="270"/>
      <c r="G1169" s="270"/>
      <c r="H1169" s="270"/>
    </row>
    <row r="1170" spans="4:8" s="260" customFormat="1">
      <c r="D1170" s="261"/>
      <c r="E1170" s="261"/>
      <c r="F1170" s="270"/>
      <c r="G1170" s="270"/>
      <c r="H1170" s="270"/>
    </row>
    <row r="1171" spans="4:8" s="260" customFormat="1">
      <c r="D1171" s="261"/>
      <c r="E1171" s="261"/>
      <c r="F1171" s="270"/>
      <c r="G1171" s="270"/>
      <c r="H1171" s="270"/>
    </row>
    <row r="1172" spans="4:8" s="260" customFormat="1">
      <c r="D1172" s="261"/>
      <c r="E1172" s="261"/>
      <c r="F1172" s="270"/>
      <c r="G1172" s="270"/>
      <c r="H1172" s="270"/>
    </row>
    <row r="1173" spans="4:8" s="260" customFormat="1">
      <c r="D1173" s="261"/>
      <c r="E1173" s="261"/>
      <c r="F1173" s="270"/>
      <c r="G1173" s="270"/>
      <c r="H1173" s="270"/>
    </row>
    <row r="1174" spans="4:8" s="260" customFormat="1">
      <c r="D1174" s="261"/>
      <c r="E1174" s="261"/>
      <c r="F1174" s="270"/>
      <c r="G1174" s="270"/>
      <c r="H1174" s="270"/>
    </row>
    <row r="1175" spans="4:8" s="260" customFormat="1">
      <c r="D1175" s="261"/>
      <c r="E1175" s="261"/>
      <c r="F1175" s="270"/>
      <c r="G1175" s="270"/>
      <c r="H1175" s="270"/>
    </row>
    <row r="1176" spans="4:8" s="260" customFormat="1">
      <c r="D1176" s="261"/>
      <c r="E1176" s="261"/>
      <c r="F1176" s="270"/>
      <c r="G1176" s="270"/>
      <c r="H1176" s="270"/>
    </row>
    <row r="1177" spans="4:8" s="260" customFormat="1">
      <c r="D1177" s="261"/>
      <c r="E1177" s="261"/>
      <c r="F1177" s="270"/>
      <c r="G1177" s="270"/>
      <c r="H1177" s="270"/>
    </row>
    <row r="1178" spans="4:8" s="260" customFormat="1">
      <c r="D1178" s="261"/>
      <c r="E1178" s="261"/>
      <c r="F1178" s="270"/>
      <c r="G1178" s="270"/>
      <c r="H1178" s="270"/>
    </row>
    <row r="1179" spans="4:8" s="260" customFormat="1">
      <c r="D1179" s="261"/>
      <c r="E1179" s="261"/>
      <c r="F1179" s="270"/>
      <c r="G1179" s="270"/>
      <c r="H1179" s="270"/>
    </row>
    <row r="1180" spans="4:8" s="260" customFormat="1">
      <c r="D1180" s="261"/>
      <c r="E1180" s="261"/>
      <c r="F1180" s="270"/>
      <c r="G1180" s="270"/>
      <c r="H1180" s="270"/>
    </row>
    <row r="1181" spans="4:8" s="260" customFormat="1">
      <c r="D1181" s="261"/>
      <c r="E1181" s="261"/>
      <c r="F1181" s="270"/>
      <c r="G1181" s="270"/>
      <c r="H1181" s="270"/>
    </row>
    <row r="1182" spans="4:8" s="260" customFormat="1">
      <c r="D1182" s="261"/>
      <c r="E1182" s="261"/>
      <c r="F1182" s="270"/>
      <c r="G1182" s="270"/>
      <c r="H1182" s="270"/>
    </row>
    <row r="1183" spans="4:8" s="260" customFormat="1">
      <c r="D1183" s="261"/>
      <c r="E1183" s="261"/>
      <c r="F1183" s="270"/>
      <c r="G1183" s="270"/>
      <c r="H1183" s="270"/>
    </row>
    <row r="1184" spans="4:8" s="260" customFormat="1">
      <c r="D1184" s="261"/>
      <c r="E1184" s="261"/>
      <c r="F1184" s="270"/>
      <c r="G1184" s="270"/>
      <c r="H1184" s="270"/>
    </row>
    <row r="1185" spans="4:8" s="260" customFormat="1">
      <c r="D1185" s="261"/>
      <c r="E1185" s="261"/>
      <c r="F1185" s="270"/>
      <c r="G1185" s="270"/>
      <c r="H1185" s="270"/>
    </row>
    <row r="1186" spans="4:8" s="260" customFormat="1">
      <c r="D1186" s="261"/>
      <c r="E1186" s="261"/>
      <c r="F1186" s="270"/>
      <c r="G1186" s="270"/>
      <c r="H1186" s="270"/>
    </row>
    <row r="1187" spans="4:8" s="260" customFormat="1">
      <c r="D1187" s="261"/>
      <c r="E1187" s="261"/>
      <c r="F1187" s="270"/>
      <c r="G1187" s="270"/>
      <c r="H1187" s="270"/>
    </row>
    <row r="1188" spans="4:8" s="260" customFormat="1">
      <c r="D1188" s="261"/>
      <c r="E1188" s="261"/>
      <c r="F1188" s="270"/>
      <c r="G1188" s="270"/>
      <c r="H1188" s="270"/>
    </row>
    <row r="1189" spans="4:8" s="260" customFormat="1">
      <c r="D1189" s="261"/>
      <c r="E1189" s="261"/>
      <c r="F1189" s="270"/>
      <c r="G1189" s="270"/>
      <c r="H1189" s="270"/>
    </row>
    <row r="1190" spans="4:8" s="260" customFormat="1">
      <c r="D1190" s="261"/>
      <c r="E1190" s="261"/>
      <c r="F1190" s="270"/>
      <c r="G1190" s="270"/>
      <c r="H1190" s="270"/>
    </row>
    <row r="1191" spans="4:8" s="260" customFormat="1">
      <c r="D1191" s="261"/>
      <c r="E1191" s="261"/>
      <c r="F1191" s="270"/>
      <c r="G1191" s="270"/>
      <c r="H1191" s="270"/>
    </row>
    <row r="1192" spans="4:8" s="260" customFormat="1">
      <c r="D1192" s="261"/>
      <c r="E1192" s="261"/>
      <c r="F1192" s="270"/>
      <c r="G1192" s="270"/>
      <c r="H1192" s="270"/>
    </row>
    <row r="1193" spans="4:8" s="260" customFormat="1">
      <c r="D1193" s="261"/>
      <c r="E1193" s="261"/>
      <c r="F1193" s="270"/>
      <c r="G1193" s="270"/>
      <c r="H1193" s="270"/>
    </row>
    <row r="1194" spans="4:8" s="260" customFormat="1">
      <c r="D1194" s="261"/>
      <c r="E1194" s="261"/>
      <c r="F1194" s="270"/>
      <c r="G1194" s="270"/>
      <c r="H1194" s="270"/>
    </row>
    <row r="1195" spans="4:8" s="260" customFormat="1">
      <c r="D1195" s="261"/>
      <c r="E1195" s="261"/>
      <c r="F1195" s="270"/>
      <c r="G1195" s="270"/>
      <c r="H1195" s="270"/>
    </row>
    <row r="1196" spans="4:8" s="260" customFormat="1">
      <c r="D1196" s="261"/>
      <c r="E1196" s="261"/>
      <c r="F1196" s="270"/>
      <c r="G1196" s="270"/>
      <c r="H1196" s="270"/>
    </row>
    <row r="1197" spans="4:8" s="260" customFormat="1">
      <c r="D1197" s="261"/>
      <c r="E1197" s="261"/>
      <c r="F1197" s="270"/>
      <c r="G1197" s="270"/>
      <c r="H1197" s="270"/>
    </row>
    <row r="1198" spans="4:8" s="260" customFormat="1">
      <c r="D1198" s="261"/>
      <c r="E1198" s="261"/>
      <c r="F1198" s="270"/>
      <c r="G1198" s="270"/>
      <c r="H1198" s="270"/>
    </row>
    <row r="1199" spans="4:8" s="260" customFormat="1">
      <c r="D1199" s="261"/>
      <c r="E1199" s="261"/>
      <c r="F1199" s="270"/>
      <c r="G1199" s="270"/>
      <c r="H1199" s="270"/>
    </row>
    <row r="1200" spans="4:8" s="260" customFormat="1">
      <c r="D1200" s="261"/>
      <c r="E1200" s="261"/>
      <c r="F1200" s="270"/>
      <c r="G1200" s="270"/>
      <c r="H1200" s="270"/>
    </row>
    <row r="1201" spans="4:8" s="260" customFormat="1">
      <c r="D1201" s="261"/>
      <c r="E1201" s="261"/>
      <c r="F1201" s="270"/>
      <c r="G1201" s="270"/>
      <c r="H1201" s="270"/>
    </row>
    <row r="1202" spans="4:8" s="260" customFormat="1">
      <c r="D1202" s="261"/>
      <c r="E1202" s="261"/>
      <c r="F1202" s="270"/>
      <c r="G1202" s="270"/>
      <c r="H1202" s="270"/>
    </row>
    <row r="1203" spans="4:8" s="260" customFormat="1">
      <c r="D1203" s="261"/>
      <c r="E1203" s="261"/>
      <c r="F1203" s="270"/>
      <c r="G1203" s="270"/>
      <c r="H1203" s="270"/>
    </row>
    <row r="1204" spans="4:8" s="260" customFormat="1">
      <c r="D1204" s="261"/>
      <c r="E1204" s="261"/>
      <c r="F1204" s="270"/>
      <c r="G1204" s="270"/>
      <c r="H1204" s="270"/>
    </row>
    <row r="1205" spans="4:8" s="260" customFormat="1">
      <c r="D1205" s="261"/>
      <c r="E1205" s="261"/>
      <c r="F1205" s="270"/>
      <c r="G1205" s="270"/>
      <c r="H1205" s="270"/>
    </row>
    <row r="1206" spans="4:8" s="260" customFormat="1">
      <c r="D1206" s="261"/>
      <c r="E1206" s="261"/>
      <c r="F1206" s="270"/>
      <c r="G1206" s="270"/>
      <c r="H1206" s="270"/>
    </row>
    <row r="1207" spans="4:8" s="260" customFormat="1">
      <c r="D1207" s="261"/>
      <c r="E1207" s="261"/>
      <c r="F1207" s="270"/>
      <c r="G1207" s="270"/>
      <c r="H1207" s="270"/>
    </row>
    <row r="1208" spans="4:8" s="260" customFormat="1">
      <c r="D1208" s="261"/>
      <c r="E1208" s="261"/>
      <c r="F1208" s="270"/>
      <c r="G1208" s="270"/>
      <c r="H1208" s="270"/>
    </row>
    <row r="1209" spans="4:8" s="260" customFormat="1">
      <c r="D1209" s="261"/>
      <c r="E1209" s="261"/>
      <c r="F1209" s="270"/>
      <c r="G1209" s="270"/>
      <c r="H1209" s="270"/>
    </row>
    <row r="1210" spans="4:8" s="260" customFormat="1">
      <c r="D1210" s="261"/>
      <c r="E1210" s="261"/>
      <c r="F1210" s="270"/>
      <c r="G1210" s="270"/>
      <c r="H1210" s="270"/>
    </row>
    <row r="1211" spans="4:8" s="260" customFormat="1">
      <c r="D1211" s="261"/>
      <c r="E1211" s="261"/>
      <c r="F1211" s="270"/>
      <c r="G1211" s="270"/>
      <c r="H1211" s="270"/>
    </row>
    <row r="1212" spans="4:8" s="260" customFormat="1">
      <c r="D1212" s="261"/>
      <c r="E1212" s="261"/>
      <c r="F1212" s="270"/>
      <c r="G1212" s="270"/>
      <c r="H1212" s="270"/>
    </row>
    <row r="1213" spans="4:8" s="260" customFormat="1">
      <c r="D1213" s="261"/>
      <c r="E1213" s="261"/>
      <c r="F1213" s="270"/>
      <c r="G1213" s="270"/>
      <c r="H1213" s="270"/>
    </row>
    <row r="1214" spans="4:8" s="260" customFormat="1">
      <c r="D1214" s="261"/>
      <c r="E1214" s="261"/>
      <c r="F1214" s="270"/>
      <c r="G1214" s="270"/>
      <c r="H1214" s="270"/>
    </row>
    <row r="1215" spans="4:8" s="260" customFormat="1">
      <c r="D1215" s="261"/>
      <c r="E1215" s="261"/>
      <c r="F1215" s="270"/>
      <c r="G1215" s="270"/>
      <c r="H1215" s="270"/>
    </row>
    <row r="1216" spans="4:8" s="260" customFormat="1">
      <c r="D1216" s="261"/>
      <c r="E1216" s="261"/>
      <c r="F1216" s="270"/>
      <c r="G1216" s="270"/>
      <c r="H1216" s="270"/>
    </row>
    <row r="1217" spans="4:8" s="260" customFormat="1">
      <c r="D1217" s="261"/>
      <c r="E1217" s="261"/>
      <c r="F1217" s="270"/>
      <c r="G1217" s="270"/>
      <c r="H1217" s="270"/>
    </row>
    <row r="1218" spans="4:8" s="260" customFormat="1">
      <c r="D1218" s="261"/>
      <c r="E1218" s="261"/>
      <c r="F1218" s="270"/>
      <c r="G1218" s="270"/>
      <c r="H1218" s="270"/>
    </row>
    <row r="1219" spans="4:8" s="260" customFormat="1">
      <c r="D1219" s="261"/>
      <c r="E1219" s="261"/>
      <c r="F1219" s="270"/>
      <c r="G1219" s="270"/>
      <c r="H1219" s="270"/>
    </row>
    <row r="1220" spans="4:8" s="260" customFormat="1">
      <c r="D1220" s="261"/>
      <c r="E1220" s="261"/>
      <c r="F1220" s="270"/>
      <c r="G1220" s="270"/>
      <c r="H1220" s="270"/>
    </row>
    <row r="1221" spans="4:8" s="260" customFormat="1">
      <c r="D1221" s="261"/>
      <c r="E1221" s="261"/>
      <c r="F1221" s="270"/>
      <c r="G1221" s="270"/>
      <c r="H1221" s="270"/>
    </row>
    <row r="1222" spans="4:8" s="260" customFormat="1">
      <c r="D1222" s="261"/>
      <c r="E1222" s="261"/>
      <c r="F1222" s="270"/>
      <c r="G1222" s="270"/>
      <c r="H1222" s="270"/>
    </row>
    <row r="1223" spans="4:8" s="260" customFormat="1">
      <c r="D1223" s="261"/>
      <c r="E1223" s="261"/>
      <c r="F1223" s="270"/>
      <c r="G1223" s="270"/>
      <c r="H1223" s="270"/>
    </row>
    <row r="1224" spans="4:8" s="260" customFormat="1">
      <c r="D1224" s="261"/>
      <c r="E1224" s="261"/>
      <c r="F1224" s="270"/>
      <c r="G1224" s="270"/>
      <c r="H1224" s="270"/>
    </row>
    <row r="1225" spans="4:8" s="260" customFormat="1">
      <c r="D1225" s="261"/>
      <c r="E1225" s="261"/>
      <c r="F1225" s="270"/>
      <c r="G1225" s="270"/>
      <c r="H1225" s="270"/>
    </row>
    <row r="1226" spans="4:8" s="260" customFormat="1">
      <c r="D1226" s="261"/>
      <c r="E1226" s="261"/>
      <c r="F1226" s="270"/>
      <c r="G1226" s="270"/>
      <c r="H1226" s="270"/>
    </row>
    <row r="1227" spans="4:8" s="260" customFormat="1">
      <c r="D1227" s="261"/>
      <c r="E1227" s="261"/>
      <c r="F1227" s="270"/>
      <c r="G1227" s="270"/>
      <c r="H1227" s="270"/>
    </row>
    <row r="1228" spans="4:8" s="260" customFormat="1">
      <c r="D1228" s="261"/>
      <c r="E1228" s="261"/>
      <c r="F1228" s="270"/>
      <c r="G1228" s="270"/>
      <c r="H1228" s="270"/>
    </row>
    <row r="1229" spans="4:8" s="260" customFormat="1">
      <c r="D1229" s="261"/>
      <c r="E1229" s="261"/>
      <c r="F1229" s="270"/>
      <c r="G1229" s="270"/>
      <c r="H1229" s="270"/>
    </row>
    <row r="1230" spans="4:8" s="260" customFormat="1">
      <c r="D1230" s="261"/>
      <c r="E1230" s="261"/>
      <c r="F1230" s="270"/>
      <c r="G1230" s="270"/>
      <c r="H1230" s="270"/>
    </row>
    <row r="1231" spans="4:8" s="260" customFormat="1">
      <c r="D1231" s="261"/>
      <c r="E1231" s="261"/>
      <c r="F1231" s="270"/>
      <c r="G1231" s="270"/>
      <c r="H1231" s="270"/>
    </row>
    <row r="1232" spans="4:8" s="260" customFormat="1">
      <c r="D1232" s="261"/>
      <c r="E1232" s="261"/>
      <c r="F1232" s="270"/>
      <c r="G1232" s="270"/>
      <c r="H1232" s="270"/>
    </row>
    <row r="1233" spans="4:8" s="260" customFormat="1">
      <c r="D1233" s="261"/>
      <c r="E1233" s="261"/>
      <c r="F1233" s="270"/>
      <c r="G1233" s="270"/>
      <c r="H1233" s="270"/>
    </row>
    <row r="1234" spans="4:8" s="260" customFormat="1">
      <c r="D1234" s="261"/>
      <c r="E1234" s="261"/>
      <c r="F1234" s="270"/>
      <c r="G1234" s="270"/>
      <c r="H1234" s="270"/>
    </row>
    <row r="1235" spans="4:8" s="260" customFormat="1">
      <c r="D1235" s="261"/>
      <c r="E1235" s="261"/>
      <c r="F1235" s="270"/>
      <c r="G1235" s="270"/>
      <c r="H1235" s="270"/>
    </row>
    <row r="1236" spans="4:8" s="260" customFormat="1">
      <c r="D1236" s="261"/>
      <c r="E1236" s="261"/>
      <c r="F1236" s="270"/>
      <c r="G1236" s="270"/>
      <c r="H1236" s="270"/>
    </row>
    <row r="1237" spans="4:8" s="260" customFormat="1">
      <c r="D1237" s="261"/>
      <c r="E1237" s="261"/>
      <c r="F1237" s="270"/>
      <c r="G1237" s="270"/>
      <c r="H1237" s="270"/>
    </row>
    <row r="1238" spans="4:8" s="260" customFormat="1">
      <c r="D1238" s="261"/>
      <c r="E1238" s="261"/>
      <c r="F1238" s="270"/>
      <c r="G1238" s="270"/>
      <c r="H1238" s="270"/>
    </row>
    <row r="1239" spans="4:8" s="260" customFormat="1">
      <c r="D1239" s="261"/>
      <c r="E1239" s="261"/>
      <c r="F1239" s="270"/>
      <c r="G1239" s="270"/>
      <c r="H1239" s="270"/>
    </row>
    <row r="1240" spans="4:8" s="260" customFormat="1">
      <c r="D1240" s="261"/>
      <c r="E1240" s="261"/>
      <c r="F1240" s="270"/>
      <c r="G1240" s="270"/>
      <c r="H1240" s="270"/>
    </row>
    <row r="1241" spans="4:8" s="260" customFormat="1">
      <c r="D1241" s="261"/>
      <c r="E1241" s="261"/>
      <c r="F1241" s="270"/>
      <c r="G1241" s="270"/>
      <c r="H1241" s="270"/>
    </row>
    <row r="1242" spans="4:8" s="260" customFormat="1">
      <c r="D1242" s="261"/>
      <c r="E1242" s="261"/>
      <c r="F1242" s="270"/>
      <c r="G1242" s="270"/>
      <c r="H1242" s="270"/>
    </row>
    <row r="1243" spans="4:8" s="260" customFormat="1">
      <c r="D1243" s="261"/>
      <c r="E1243" s="261"/>
      <c r="F1243" s="270"/>
      <c r="G1243" s="270"/>
      <c r="H1243" s="270"/>
    </row>
    <row r="1244" spans="4:8" s="260" customFormat="1">
      <c r="D1244" s="261"/>
      <c r="E1244" s="261"/>
      <c r="F1244" s="270"/>
      <c r="G1244" s="270"/>
      <c r="H1244" s="270"/>
    </row>
    <row r="1245" spans="4:8" s="260" customFormat="1">
      <c r="D1245" s="261"/>
      <c r="E1245" s="261"/>
      <c r="F1245" s="270"/>
      <c r="G1245" s="270"/>
      <c r="H1245" s="270"/>
    </row>
    <row r="1246" spans="4:8" s="260" customFormat="1">
      <c r="D1246" s="261"/>
      <c r="E1246" s="261"/>
      <c r="F1246" s="270"/>
      <c r="G1246" s="270"/>
      <c r="H1246" s="270"/>
    </row>
    <row r="1247" spans="4:8" s="260" customFormat="1">
      <c r="D1247" s="261"/>
      <c r="E1247" s="261"/>
      <c r="F1247" s="270"/>
      <c r="G1247" s="270"/>
      <c r="H1247" s="270"/>
    </row>
    <row r="1248" spans="4:8" s="260" customFormat="1">
      <c r="D1248" s="261"/>
      <c r="E1248" s="261"/>
      <c r="F1248" s="270"/>
      <c r="G1248" s="270"/>
      <c r="H1248" s="270"/>
    </row>
    <row r="1249" spans="4:8" s="260" customFormat="1">
      <c r="D1249" s="261"/>
      <c r="E1249" s="261"/>
      <c r="F1249" s="270"/>
      <c r="G1249" s="270"/>
      <c r="H1249" s="270"/>
    </row>
    <row r="1250" spans="4:8" s="260" customFormat="1">
      <c r="D1250" s="261"/>
      <c r="E1250" s="261"/>
      <c r="F1250" s="270"/>
      <c r="G1250" s="270"/>
      <c r="H1250" s="270"/>
    </row>
    <row r="1251" spans="4:8" s="260" customFormat="1">
      <c r="D1251" s="261"/>
      <c r="E1251" s="261"/>
      <c r="F1251" s="270"/>
      <c r="G1251" s="270"/>
      <c r="H1251" s="270"/>
    </row>
    <row r="1252" spans="4:8" s="260" customFormat="1">
      <c r="D1252" s="261"/>
      <c r="E1252" s="261"/>
      <c r="F1252" s="270"/>
      <c r="G1252" s="270"/>
      <c r="H1252" s="270"/>
    </row>
    <row r="1253" spans="4:8" s="260" customFormat="1">
      <c r="D1253" s="261"/>
      <c r="E1253" s="261"/>
      <c r="F1253" s="270"/>
      <c r="G1253" s="270"/>
      <c r="H1253" s="270"/>
    </row>
    <row r="1254" spans="4:8" s="260" customFormat="1">
      <c r="D1254" s="261"/>
      <c r="E1254" s="261"/>
      <c r="F1254" s="270"/>
      <c r="G1254" s="270"/>
      <c r="H1254" s="270"/>
    </row>
    <row r="1255" spans="4:8" s="260" customFormat="1">
      <c r="D1255" s="261"/>
      <c r="E1255" s="261"/>
      <c r="F1255" s="270"/>
      <c r="G1255" s="270"/>
      <c r="H1255" s="270"/>
    </row>
    <row r="1256" spans="4:8" s="260" customFormat="1">
      <c r="D1256" s="261"/>
      <c r="E1256" s="261"/>
      <c r="F1256" s="270"/>
      <c r="G1256" s="270"/>
      <c r="H1256" s="270"/>
    </row>
    <row r="1257" spans="4:8" s="260" customFormat="1">
      <c r="D1257" s="261"/>
      <c r="E1257" s="261"/>
      <c r="F1257" s="270"/>
      <c r="G1257" s="270"/>
      <c r="H1257" s="270"/>
    </row>
    <row r="1258" spans="4:8" s="260" customFormat="1">
      <c r="D1258" s="261"/>
      <c r="E1258" s="261"/>
      <c r="F1258" s="270"/>
      <c r="G1258" s="270"/>
      <c r="H1258" s="270"/>
    </row>
    <row r="1259" spans="4:8" s="260" customFormat="1">
      <c r="D1259" s="261"/>
      <c r="E1259" s="261"/>
      <c r="F1259" s="270"/>
      <c r="G1259" s="270"/>
      <c r="H1259" s="270"/>
    </row>
    <row r="1260" spans="4:8" s="260" customFormat="1">
      <c r="D1260" s="261"/>
      <c r="E1260" s="261"/>
      <c r="F1260" s="270"/>
      <c r="G1260" s="270"/>
      <c r="H1260" s="270"/>
    </row>
    <row r="1261" spans="4:8" s="260" customFormat="1">
      <c r="D1261" s="261"/>
      <c r="E1261" s="261"/>
      <c r="F1261" s="270"/>
      <c r="G1261" s="270"/>
      <c r="H1261" s="270"/>
    </row>
    <row r="1262" spans="4:8" s="260" customFormat="1">
      <c r="D1262" s="261"/>
      <c r="E1262" s="261"/>
      <c r="F1262" s="270"/>
      <c r="G1262" s="270"/>
      <c r="H1262" s="270"/>
    </row>
    <row r="1263" spans="4:8" s="260" customFormat="1">
      <c r="D1263" s="261"/>
      <c r="E1263" s="261"/>
      <c r="F1263" s="270"/>
      <c r="G1263" s="270"/>
      <c r="H1263" s="270"/>
    </row>
    <row r="1264" spans="4:8" s="260" customFormat="1">
      <c r="D1264" s="261"/>
      <c r="E1264" s="261"/>
      <c r="F1264" s="270"/>
      <c r="G1264" s="270"/>
      <c r="H1264" s="270"/>
    </row>
    <row r="1265" spans="4:8" s="260" customFormat="1">
      <c r="D1265" s="261"/>
      <c r="E1265" s="261"/>
      <c r="F1265" s="270"/>
      <c r="G1265" s="270"/>
      <c r="H1265" s="270"/>
    </row>
    <row r="1266" spans="4:8" s="260" customFormat="1">
      <c r="D1266" s="261"/>
      <c r="E1266" s="261"/>
      <c r="F1266" s="270"/>
      <c r="G1266" s="270"/>
      <c r="H1266" s="270"/>
    </row>
    <row r="1267" spans="4:8" s="260" customFormat="1">
      <c r="D1267" s="261"/>
      <c r="E1267" s="261"/>
      <c r="F1267" s="270"/>
      <c r="G1267" s="270"/>
      <c r="H1267" s="270"/>
    </row>
    <row r="1268" spans="4:8" s="260" customFormat="1">
      <c r="D1268" s="261"/>
      <c r="E1268" s="261"/>
      <c r="F1268" s="270"/>
      <c r="G1268" s="270"/>
      <c r="H1268" s="270"/>
    </row>
    <row r="1269" spans="4:8" s="260" customFormat="1">
      <c r="D1269" s="261"/>
      <c r="E1269" s="261"/>
      <c r="F1269" s="270"/>
      <c r="G1269" s="270"/>
      <c r="H1269" s="270"/>
    </row>
    <row r="1270" spans="4:8" s="260" customFormat="1">
      <c r="D1270" s="261"/>
      <c r="E1270" s="261"/>
      <c r="F1270" s="270"/>
      <c r="G1270" s="270"/>
      <c r="H1270" s="270"/>
    </row>
    <row r="1271" spans="4:8" s="260" customFormat="1">
      <c r="D1271" s="261"/>
      <c r="E1271" s="261"/>
      <c r="F1271" s="270"/>
      <c r="G1271" s="270"/>
      <c r="H1271" s="270"/>
    </row>
    <row r="1272" spans="4:8" s="260" customFormat="1">
      <c r="D1272" s="261"/>
      <c r="E1272" s="261"/>
      <c r="F1272" s="270"/>
      <c r="G1272" s="270"/>
      <c r="H1272" s="270"/>
    </row>
    <row r="1273" spans="4:8" s="260" customFormat="1">
      <c r="D1273" s="261"/>
      <c r="E1273" s="261"/>
      <c r="F1273" s="270"/>
      <c r="G1273" s="270"/>
      <c r="H1273" s="270"/>
    </row>
    <row r="1274" spans="4:8" s="260" customFormat="1">
      <c r="D1274" s="261"/>
      <c r="E1274" s="261"/>
      <c r="F1274" s="270"/>
      <c r="G1274" s="270"/>
      <c r="H1274" s="270"/>
    </row>
    <row r="1275" spans="4:8" s="260" customFormat="1">
      <c r="D1275" s="261"/>
      <c r="E1275" s="261"/>
      <c r="F1275" s="270"/>
      <c r="G1275" s="270"/>
      <c r="H1275" s="270"/>
    </row>
    <row r="1276" spans="4:8" s="260" customFormat="1">
      <c r="D1276" s="261"/>
      <c r="E1276" s="261"/>
      <c r="F1276" s="270"/>
      <c r="G1276" s="270"/>
      <c r="H1276" s="270"/>
    </row>
    <row r="1277" spans="4:8" s="260" customFormat="1">
      <c r="D1277" s="261"/>
      <c r="E1277" s="261"/>
      <c r="F1277" s="270"/>
      <c r="G1277" s="270"/>
      <c r="H1277" s="270"/>
    </row>
    <row r="1278" spans="4:8" s="260" customFormat="1">
      <c r="D1278" s="261"/>
      <c r="E1278" s="261"/>
      <c r="F1278" s="270"/>
      <c r="G1278" s="270"/>
      <c r="H1278" s="270"/>
    </row>
    <row r="1279" spans="4:8" s="260" customFormat="1">
      <c r="D1279" s="261"/>
      <c r="E1279" s="261"/>
      <c r="F1279" s="270"/>
      <c r="G1279" s="270"/>
      <c r="H1279" s="270"/>
    </row>
    <row r="1280" spans="4:8" s="260" customFormat="1">
      <c r="D1280" s="261"/>
      <c r="E1280" s="261"/>
      <c r="F1280" s="270"/>
      <c r="G1280" s="270"/>
      <c r="H1280" s="270"/>
    </row>
    <row r="1281" spans="4:8" s="260" customFormat="1">
      <c r="D1281" s="261"/>
      <c r="E1281" s="261"/>
      <c r="F1281" s="270"/>
      <c r="G1281" s="270"/>
      <c r="H1281" s="270"/>
    </row>
    <row r="1282" spans="4:8" s="260" customFormat="1">
      <c r="D1282" s="261"/>
      <c r="E1282" s="261"/>
      <c r="F1282" s="270"/>
      <c r="G1282" s="270"/>
      <c r="H1282" s="270"/>
    </row>
    <row r="1283" spans="4:8" s="260" customFormat="1">
      <c r="D1283" s="261"/>
      <c r="E1283" s="261"/>
      <c r="F1283" s="270"/>
      <c r="G1283" s="270"/>
      <c r="H1283" s="270"/>
    </row>
    <row r="1284" spans="4:8" s="260" customFormat="1">
      <c r="D1284" s="261"/>
      <c r="E1284" s="261"/>
      <c r="F1284" s="270"/>
      <c r="G1284" s="270"/>
      <c r="H1284" s="270"/>
    </row>
    <row r="1285" spans="4:8" s="260" customFormat="1">
      <c r="D1285" s="261"/>
      <c r="E1285" s="261"/>
      <c r="F1285" s="270"/>
      <c r="G1285" s="270"/>
      <c r="H1285" s="270"/>
    </row>
    <row r="1286" spans="4:8" s="260" customFormat="1">
      <c r="D1286" s="261"/>
      <c r="E1286" s="261"/>
      <c r="F1286" s="270"/>
      <c r="G1286" s="270"/>
      <c r="H1286" s="270"/>
    </row>
    <row r="1287" spans="4:8" s="260" customFormat="1">
      <c r="D1287" s="261"/>
      <c r="E1287" s="261"/>
      <c r="F1287" s="270"/>
      <c r="G1287" s="270"/>
      <c r="H1287" s="270"/>
    </row>
    <row r="1288" spans="4:8" s="260" customFormat="1">
      <c r="D1288" s="261"/>
      <c r="E1288" s="261"/>
      <c r="F1288" s="270"/>
      <c r="G1288" s="270"/>
      <c r="H1288" s="270"/>
    </row>
    <row r="1289" spans="4:8" s="260" customFormat="1">
      <c r="D1289" s="261"/>
      <c r="E1289" s="261"/>
      <c r="F1289" s="270"/>
      <c r="G1289" s="270"/>
      <c r="H1289" s="270"/>
    </row>
    <row r="1290" spans="4:8" s="260" customFormat="1">
      <c r="D1290" s="261"/>
      <c r="E1290" s="261"/>
      <c r="F1290" s="270"/>
      <c r="G1290" s="270"/>
      <c r="H1290" s="270"/>
    </row>
    <row r="1291" spans="4:8" s="260" customFormat="1">
      <c r="D1291" s="261"/>
      <c r="E1291" s="261"/>
      <c r="F1291" s="270"/>
      <c r="G1291" s="270"/>
      <c r="H1291" s="270"/>
    </row>
    <row r="1292" spans="4:8" s="260" customFormat="1">
      <c r="D1292" s="261"/>
      <c r="E1292" s="261"/>
      <c r="F1292" s="270"/>
      <c r="G1292" s="270"/>
      <c r="H1292" s="270"/>
    </row>
    <row r="1293" spans="4:8" s="260" customFormat="1">
      <c r="D1293" s="261"/>
      <c r="E1293" s="261"/>
      <c r="F1293" s="270"/>
      <c r="G1293" s="270"/>
      <c r="H1293" s="270"/>
    </row>
    <row r="1294" spans="4:8" s="260" customFormat="1">
      <c r="D1294" s="261"/>
      <c r="E1294" s="261"/>
      <c r="F1294" s="270"/>
      <c r="G1294" s="270"/>
      <c r="H1294" s="270"/>
    </row>
    <row r="1295" spans="4:8" s="260" customFormat="1">
      <c r="D1295" s="261"/>
      <c r="E1295" s="261"/>
      <c r="F1295" s="270"/>
      <c r="G1295" s="270"/>
      <c r="H1295" s="270"/>
    </row>
    <row r="1296" spans="4:8" s="260" customFormat="1">
      <c r="D1296" s="261"/>
      <c r="E1296" s="261"/>
      <c r="F1296" s="270"/>
      <c r="G1296" s="270"/>
      <c r="H1296" s="270"/>
    </row>
    <row r="1297" spans="4:8" s="260" customFormat="1">
      <c r="D1297" s="261"/>
      <c r="E1297" s="261"/>
      <c r="F1297" s="270"/>
      <c r="G1297" s="270"/>
      <c r="H1297" s="270"/>
    </row>
    <row r="1298" spans="4:8" s="260" customFormat="1">
      <c r="D1298" s="261"/>
      <c r="E1298" s="261"/>
      <c r="F1298" s="270"/>
      <c r="G1298" s="270"/>
      <c r="H1298" s="270"/>
    </row>
    <row r="1299" spans="4:8" s="260" customFormat="1">
      <c r="D1299" s="261"/>
      <c r="E1299" s="261"/>
      <c r="F1299" s="270"/>
      <c r="G1299" s="270"/>
      <c r="H1299" s="270"/>
    </row>
    <row r="1300" spans="4:8" s="260" customFormat="1">
      <c r="D1300" s="261"/>
      <c r="E1300" s="261"/>
      <c r="F1300" s="270"/>
      <c r="G1300" s="270"/>
      <c r="H1300" s="270"/>
    </row>
    <row r="1301" spans="4:8" s="260" customFormat="1">
      <c r="D1301" s="261"/>
      <c r="E1301" s="261"/>
      <c r="F1301" s="270"/>
      <c r="G1301" s="270"/>
      <c r="H1301" s="270"/>
    </row>
    <row r="1302" spans="4:8" s="260" customFormat="1">
      <c r="D1302" s="261"/>
      <c r="E1302" s="261"/>
      <c r="F1302" s="270"/>
      <c r="G1302" s="270"/>
      <c r="H1302" s="270"/>
    </row>
    <row r="1303" spans="4:8" s="260" customFormat="1">
      <c r="D1303" s="261"/>
      <c r="E1303" s="261"/>
      <c r="F1303" s="270"/>
      <c r="G1303" s="270"/>
      <c r="H1303" s="270"/>
    </row>
    <row r="1304" spans="4:8" s="260" customFormat="1">
      <c r="D1304" s="261"/>
      <c r="E1304" s="261"/>
      <c r="F1304" s="270"/>
      <c r="G1304" s="270"/>
      <c r="H1304" s="270"/>
    </row>
    <row r="1305" spans="4:8" s="260" customFormat="1">
      <c r="D1305" s="261"/>
      <c r="E1305" s="261"/>
      <c r="F1305" s="270"/>
      <c r="G1305" s="270"/>
      <c r="H1305" s="270"/>
    </row>
    <row r="1306" spans="4:8" s="260" customFormat="1">
      <c r="D1306" s="261"/>
      <c r="E1306" s="261"/>
      <c r="F1306" s="270"/>
      <c r="G1306" s="270"/>
      <c r="H1306" s="270"/>
    </row>
    <row r="1307" spans="4:8" s="260" customFormat="1">
      <c r="D1307" s="261"/>
      <c r="E1307" s="261"/>
      <c r="F1307" s="270"/>
      <c r="G1307" s="270"/>
      <c r="H1307" s="270"/>
    </row>
    <row r="1308" spans="4:8" s="260" customFormat="1">
      <c r="D1308" s="261"/>
      <c r="E1308" s="261"/>
      <c r="F1308" s="270"/>
      <c r="G1308" s="270"/>
      <c r="H1308" s="270"/>
    </row>
    <row r="1309" spans="4:8" s="260" customFormat="1">
      <c r="D1309" s="261"/>
      <c r="E1309" s="261"/>
      <c r="F1309" s="270"/>
      <c r="G1309" s="270"/>
      <c r="H1309" s="270"/>
    </row>
    <row r="1310" spans="4:8" s="260" customFormat="1">
      <c r="D1310" s="261"/>
      <c r="E1310" s="261"/>
      <c r="F1310" s="270"/>
      <c r="G1310" s="270"/>
      <c r="H1310" s="270"/>
    </row>
    <row r="1311" spans="4:8" s="260" customFormat="1">
      <c r="D1311" s="261"/>
      <c r="E1311" s="261"/>
      <c r="F1311" s="270"/>
      <c r="G1311" s="270"/>
      <c r="H1311" s="270"/>
    </row>
    <row r="1312" spans="4:8" s="260" customFormat="1">
      <c r="D1312" s="261"/>
      <c r="E1312" s="261"/>
      <c r="F1312" s="270"/>
      <c r="G1312" s="270"/>
      <c r="H1312" s="270"/>
    </row>
    <row r="1313" spans="4:8" s="260" customFormat="1">
      <c r="D1313" s="261"/>
      <c r="E1313" s="261"/>
      <c r="F1313" s="270"/>
      <c r="G1313" s="270"/>
      <c r="H1313" s="270"/>
    </row>
    <row r="1314" spans="4:8" s="260" customFormat="1">
      <c r="D1314" s="261"/>
      <c r="E1314" s="261"/>
      <c r="F1314" s="270"/>
      <c r="G1314" s="270"/>
      <c r="H1314" s="270"/>
    </row>
    <row r="1315" spans="4:8" s="260" customFormat="1">
      <c r="D1315" s="261"/>
      <c r="E1315" s="261"/>
      <c r="F1315" s="270"/>
      <c r="G1315" s="270"/>
      <c r="H1315" s="270"/>
    </row>
    <row r="1316" spans="4:8" s="260" customFormat="1">
      <c r="D1316" s="261"/>
      <c r="E1316" s="261"/>
      <c r="F1316" s="270"/>
      <c r="G1316" s="270"/>
      <c r="H1316" s="270"/>
    </row>
    <row r="1317" spans="4:8" s="260" customFormat="1">
      <c r="D1317" s="261"/>
      <c r="E1317" s="261"/>
      <c r="F1317" s="270"/>
      <c r="G1317" s="270"/>
      <c r="H1317" s="270"/>
    </row>
    <row r="1318" spans="4:8" s="260" customFormat="1">
      <c r="D1318" s="261"/>
      <c r="E1318" s="261"/>
      <c r="F1318" s="270"/>
      <c r="G1318" s="270"/>
      <c r="H1318" s="270"/>
    </row>
    <row r="1319" spans="4:8" s="260" customFormat="1">
      <c r="D1319" s="261"/>
      <c r="E1319" s="261"/>
      <c r="F1319" s="270"/>
      <c r="G1319" s="270"/>
      <c r="H1319" s="270"/>
    </row>
    <row r="1320" spans="4:8" s="260" customFormat="1">
      <c r="D1320" s="261"/>
      <c r="E1320" s="261"/>
      <c r="F1320" s="270"/>
      <c r="G1320" s="270"/>
      <c r="H1320" s="270"/>
    </row>
    <row r="1321" spans="4:8" s="260" customFormat="1">
      <c r="D1321" s="261"/>
      <c r="E1321" s="261"/>
      <c r="F1321" s="270"/>
      <c r="G1321" s="270"/>
      <c r="H1321" s="270"/>
    </row>
    <row r="1322" spans="4:8" s="260" customFormat="1">
      <c r="D1322" s="261"/>
      <c r="E1322" s="261"/>
      <c r="F1322" s="270"/>
      <c r="G1322" s="270"/>
      <c r="H1322" s="270"/>
    </row>
    <row r="1323" spans="4:8" s="260" customFormat="1">
      <c r="D1323" s="261"/>
      <c r="E1323" s="261"/>
      <c r="F1323" s="270"/>
      <c r="G1323" s="270"/>
      <c r="H1323" s="270"/>
    </row>
    <row r="1324" spans="4:8" s="260" customFormat="1">
      <c r="D1324" s="261"/>
      <c r="E1324" s="261"/>
      <c r="F1324" s="270"/>
      <c r="G1324" s="270"/>
      <c r="H1324" s="270"/>
    </row>
    <row r="1325" spans="4:8" s="260" customFormat="1">
      <c r="D1325" s="261"/>
      <c r="E1325" s="261"/>
      <c r="F1325" s="270"/>
      <c r="G1325" s="270"/>
      <c r="H1325" s="270"/>
    </row>
    <row r="1326" spans="4:8" s="260" customFormat="1">
      <c r="D1326" s="261"/>
      <c r="E1326" s="261"/>
      <c r="F1326" s="270"/>
      <c r="G1326" s="270"/>
      <c r="H1326" s="270"/>
    </row>
    <row r="1327" spans="4:8" s="260" customFormat="1">
      <c r="D1327" s="261"/>
      <c r="E1327" s="261"/>
      <c r="F1327" s="270"/>
      <c r="G1327" s="270"/>
      <c r="H1327" s="270"/>
    </row>
    <row r="1328" spans="4:8" s="260" customFormat="1">
      <c r="D1328" s="261"/>
      <c r="E1328" s="261"/>
      <c r="F1328" s="270"/>
      <c r="G1328" s="270"/>
      <c r="H1328" s="270"/>
    </row>
    <row r="1329" spans="4:8" s="260" customFormat="1">
      <c r="D1329" s="261"/>
      <c r="E1329" s="261"/>
      <c r="F1329" s="270"/>
      <c r="G1329" s="270"/>
      <c r="H1329" s="270"/>
    </row>
    <row r="1330" spans="4:8" s="260" customFormat="1">
      <c r="D1330" s="261"/>
      <c r="E1330" s="261"/>
      <c r="F1330" s="270"/>
      <c r="G1330" s="270"/>
      <c r="H1330" s="270"/>
    </row>
    <row r="1331" spans="4:8" s="260" customFormat="1">
      <c r="D1331" s="261"/>
      <c r="E1331" s="261"/>
      <c r="F1331" s="270"/>
      <c r="G1331" s="270"/>
      <c r="H1331" s="270"/>
    </row>
    <row r="1332" spans="4:8" s="260" customFormat="1">
      <c r="D1332" s="261"/>
      <c r="E1332" s="261"/>
      <c r="F1332" s="270"/>
      <c r="G1332" s="270"/>
      <c r="H1332" s="270"/>
    </row>
    <row r="1333" spans="4:8" s="260" customFormat="1">
      <c r="D1333" s="261"/>
      <c r="E1333" s="261"/>
      <c r="F1333" s="270"/>
      <c r="G1333" s="270"/>
      <c r="H1333" s="270"/>
    </row>
    <row r="1334" spans="4:8" s="260" customFormat="1">
      <c r="D1334" s="261"/>
      <c r="E1334" s="261"/>
      <c r="F1334" s="270"/>
      <c r="G1334" s="270"/>
      <c r="H1334" s="270"/>
    </row>
    <row r="1335" spans="4:8" s="260" customFormat="1">
      <c r="D1335" s="261"/>
      <c r="E1335" s="261"/>
      <c r="F1335" s="270"/>
      <c r="G1335" s="270"/>
      <c r="H1335" s="270"/>
    </row>
    <row r="1336" spans="4:8" s="260" customFormat="1">
      <c r="D1336" s="261"/>
      <c r="E1336" s="261"/>
      <c r="F1336" s="270"/>
      <c r="G1336" s="270"/>
      <c r="H1336" s="270"/>
    </row>
    <row r="1337" spans="4:8" s="260" customFormat="1">
      <c r="D1337" s="261"/>
      <c r="E1337" s="261"/>
      <c r="F1337" s="270"/>
      <c r="G1337" s="270"/>
      <c r="H1337" s="270"/>
    </row>
    <row r="1338" spans="4:8" s="260" customFormat="1">
      <c r="D1338" s="261"/>
      <c r="E1338" s="261"/>
      <c r="F1338" s="270"/>
      <c r="G1338" s="270"/>
      <c r="H1338" s="270"/>
    </row>
    <row r="1339" spans="4:8" s="260" customFormat="1">
      <c r="D1339" s="261"/>
      <c r="E1339" s="261"/>
      <c r="F1339" s="270"/>
      <c r="G1339" s="270"/>
      <c r="H1339" s="270"/>
    </row>
    <row r="1340" spans="4:8" s="260" customFormat="1">
      <c r="D1340" s="261"/>
      <c r="E1340" s="261"/>
      <c r="F1340" s="270"/>
      <c r="G1340" s="270"/>
      <c r="H1340" s="270"/>
    </row>
    <row r="1341" spans="4:8" s="260" customFormat="1">
      <c r="D1341" s="261"/>
      <c r="E1341" s="261"/>
      <c r="F1341" s="270"/>
      <c r="G1341" s="270"/>
      <c r="H1341" s="270"/>
    </row>
    <row r="1342" spans="4:8" s="260" customFormat="1">
      <c r="D1342" s="261"/>
      <c r="E1342" s="261"/>
      <c r="F1342" s="270"/>
      <c r="G1342" s="270"/>
      <c r="H1342" s="270"/>
    </row>
    <row r="1343" spans="4:8" s="260" customFormat="1">
      <c r="D1343" s="261"/>
      <c r="E1343" s="261"/>
      <c r="F1343" s="270"/>
      <c r="G1343" s="270"/>
      <c r="H1343" s="270"/>
    </row>
    <row r="1344" spans="4:8" s="260" customFormat="1">
      <c r="D1344" s="261"/>
      <c r="E1344" s="261"/>
      <c r="F1344" s="270"/>
      <c r="G1344" s="270"/>
      <c r="H1344" s="270"/>
    </row>
    <row r="1345" spans="4:8" s="260" customFormat="1">
      <c r="D1345" s="261"/>
      <c r="E1345" s="261"/>
      <c r="F1345" s="270"/>
      <c r="G1345" s="270"/>
      <c r="H1345" s="270"/>
    </row>
    <row r="1346" spans="4:8" s="260" customFormat="1">
      <c r="D1346" s="261"/>
      <c r="E1346" s="261"/>
      <c r="F1346" s="270"/>
      <c r="G1346" s="270"/>
      <c r="H1346" s="270"/>
    </row>
    <row r="1347" spans="4:8" s="260" customFormat="1">
      <c r="D1347" s="261"/>
      <c r="E1347" s="261"/>
      <c r="F1347" s="270"/>
      <c r="G1347" s="270"/>
      <c r="H1347" s="270"/>
    </row>
    <row r="1348" spans="4:8" s="260" customFormat="1">
      <c r="D1348" s="261"/>
      <c r="E1348" s="261"/>
      <c r="F1348" s="270"/>
      <c r="G1348" s="270"/>
      <c r="H1348" s="270"/>
    </row>
    <row r="1349" spans="4:8" s="260" customFormat="1">
      <c r="D1349" s="261"/>
      <c r="E1349" s="261"/>
      <c r="F1349" s="270"/>
      <c r="G1349" s="270"/>
      <c r="H1349" s="270"/>
    </row>
    <row r="1350" spans="4:8" s="260" customFormat="1">
      <c r="D1350" s="261"/>
      <c r="E1350" s="261"/>
      <c r="F1350" s="270"/>
      <c r="G1350" s="270"/>
      <c r="H1350" s="270"/>
    </row>
    <row r="1351" spans="4:8" s="260" customFormat="1">
      <c r="D1351" s="261"/>
      <c r="E1351" s="261"/>
      <c r="F1351" s="270"/>
      <c r="G1351" s="270"/>
      <c r="H1351" s="270"/>
    </row>
    <row r="1352" spans="4:8" s="260" customFormat="1">
      <c r="D1352" s="261"/>
      <c r="E1352" s="261"/>
      <c r="F1352" s="270"/>
      <c r="G1352" s="270"/>
      <c r="H1352" s="270"/>
    </row>
    <row r="1353" spans="4:8" s="260" customFormat="1">
      <c r="D1353" s="261"/>
      <c r="E1353" s="261"/>
      <c r="F1353" s="270"/>
      <c r="G1353" s="270"/>
      <c r="H1353" s="270"/>
    </row>
    <row r="1354" spans="4:8" s="260" customFormat="1">
      <c r="D1354" s="261"/>
      <c r="E1354" s="261"/>
      <c r="F1354" s="270"/>
      <c r="G1354" s="270"/>
      <c r="H1354" s="270"/>
    </row>
    <row r="1355" spans="4:8" s="260" customFormat="1">
      <c r="D1355" s="261"/>
      <c r="E1355" s="261"/>
      <c r="F1355" s="270"/>
      <c r="G1355" s="270"/>
      <c r="H1355" s="270"/>
    </row>
    <row r="1356" spans="4:8" s="260" customFormat="1">
      <c r="D1356" s="261"/>
      <c r="E1356" s="261"/>
      <c r="F1356" s="270"/>
      <c r="G1356" s="270"/>
      <c r="H1356" s="270"/>
    </row>
    <row r="1357" spans="4:8" s="260" customFormat="1">
      <c r="D1357" s="261"/>
      <c r="E1357" s="261"/>
      <c r="F1357" s="270"/>
      <c r="G1357" s="270"/>
      <c r="H1357" s="270"/>
    </row>
    <row r="1358" spans="4:8" s="260" customFormat="1">
      <c r="D1358" s="261"/>
      <c r="E1358" s="261"/>
      <c r="F1358" s="270"/>
      <c r="G1358" s="270"/>
      <c r="H1358" s="270"/>
    </row>
    <row r="1359" spans="4:8" s="260" customFormat="1">
      <c r="D1359" s="261"/>
      <c r="E1359" s="261"/>
      <c r="F1359" s="270"/>
      <c r="G1359" s="270"/>
      <c r="H1359" s="270"/>
    </row>
    <row r="1360" spans="4:8" s="260" customFormat="1">
      <c r="D1360" s="261"/>
      <c r="E1360" s="261"/>
      <c r="F1360" s="270"/>
      <c r="G1360" s="270"/>
      <c r="H1360" s="270"/>
    </row>
    <row r="1361" spans="4:8" s="260" customFormat="1">
      <c r="D1361" s="261"/>
      <c r="E1361" s="261"/>
      <c r="F1361" s="270"/>
      <c r="G1361" s="270"/>
      <c r="H1361" s="270"/>
    </row>
    <row r="1362" spans="4:8" s="260" customFormat="1">
      <c r="D1362" s="261"/>
      <c r="E1362" s="261"/>
      <c r="F1362" s="270"/>
      <c r="G1362" s="270"/>
      <c r="H1362" s="270"/>
    </row>
    <row r="1363" spans="4:8" s="260" customFormat="1">
      <c r="D1363" s="261"/>
      <c r="E1363" s="261"/>
      <c r="F1363" s="270"/>
      <c r="G1363" s="270"/>
      <c r="H1363" s="270"/>
    </row>
    <row r="1364" spans="4:8" s="260" customFormat="1">
      <c r="D1364" s="261"/>
      <c r="E1364" s="261"/>
      <c r="F1364" s="270"/>
      <c r="G1364" s="270"/>
      <c r="H1364" s="270"/>
    </row>
    <row r="1365" spans="4:8" s="260" customFormat="1">
      <c r="D1365" s="261"/>
      <c r="E1365" s="261"/>
      <c r="F1365" s="270"/>
      <c r="G1365" s="270"/>
      <c r="H1365" s="270"/>
    </row>
    <row r="1366" spans="4:8" s="260" customFormat="1">
      <c r="D1366" s="261"/>
      <c r="E1366" s="261"/>
      <c r="F1366" s="270"/>
      <c r="G1366" s="270"/>
      <c r="H1366" s="270"/>
    </row>
    <row r="1367" spans="4:8" s="260" customFormat="1">
      <c r="D1367" s="261"/>
      <c r="E1367" s="261"/>
      <c r="F1367" s="270"/>
      <c r="G1367" s="270"/>
      <c r="H1367" s="270"/>
    </row>
    <row r="1368" spans="4:8" s="260" customFormat="1">
      <c r="D1368" s="261"/>
      <c r="E1368" s="261"/>
      <c r="F1368" s="270"/>
      <c r="G1368" s="270"/>
      <c r="H1368" s="270"/>
    </row>
    <row r="1369" spans="4:8" s="260" customFormat="1">
      <c r="D1369" s="261"/>
      <c r="E1369" s="261"/>
      <c r="F1369" s="270"/>
      <c r="G1369" s="270"/>
      <c r="H1369" s="270"/>
    </row>
    <row r="1370" spans="4:8" s="260" customFormat="1">
      <c r="D1370" s="261"/>
      <c r="E1370" s="261"/>
      <c r="F1370" s="270"/>
      <c r="G1370" s="270"/>
      <c r="H1370" s="270"/>
    </row>
    <row r="1371" spans="4:8" s="260" customFormat="1">
      <c r="D1371" s="261"/>
      <c r="E1371" s="261"/>
      <c r="F1371" s="270"/>
      <c r="G1371" s="270"/>
      <c r="H1371" s="270"/>
    </row>
    <row r="1372" spans="4:8" s="260" customFormat="1">
      <c r="D1372" s="261"/>
      <c r="E1372" s="261"/>
      <c r="F1372" s="270"/>
      <c r="G1372" s="270"/>
      <c r="H1372" s="270"/>
    </row>
    <row r="1373" spans="4:8" s="260" customFormat="1">
      <c r="D1373" s="261"/>
      <c r="E1373" s="261"/>
      <c r="F1373" s="270"/>
      <c r="G1373" s="270"/>
      <c r="H1373" s="270"/>
    </row>
    <row r="1374" spans="4:8" s="260" customFormat="1">
      <c r="D1374" s="261"/>
      <c r="E1374" s="261"/>
      <c r="F1374" s="270"/>
      <c r="G1374" s="270"/>
      <c r="H1374" s="270"/>
    </row>
    <row r="1375" spans="4:8" s="260" customFormat="1">
      <c r="D1375" s="261"/>
      <c r="E1375" s="261"/>
      <c r="F1375" s="270"/>
      <c r="G1375" s="270"/>
      <c r="H1375" s="270"/>
    </row>
    <row r="1376" spans="4:8" s="260" customFormat="1">
      <c r="D1376" s="261"/>
      <c r="E1376" s="261"/>
      <c r="F1376" s="270"/>
      <c r="G1376" s="270"/>
      <c r="H1376" s="270"/>
    </row>
    <row r="1377" spans="4:8" s="260" customFormat="1">
      <c r="D1377" s="261"/>
      <c r="E1377" s="261"/>
      <c r="F1377" s="270"/>
      <c r="G1377" s="270"/>
      <c r="H1377" s="270"/>
    </row>
    <row r="1378" spans="4:8" s="260" customFormat="1">
      <c r="D1378" s="261"/>
      <c r="E1378" s="261"/>
      <c r="F1378" s="270"/>
      <c r="G1378" s="270"/>
      <c r="H1378" s="270"/>
    </row>
    <row r="1379" spans="4:8" s="260" customFormat="1">
      <c r="D1379" s="261"/>
      <c r="E1379" s="261"/>
      <c r="F1379" s="270"/>
      <c r="G1379" s="270"/>
      <c r="H1379" s="270"/>
    </row>
    <row r="1380" spans="4:8" s="260" customFormat="1">
      <c r="D1380" s="261"/>
      <c r="E1380" s="261"/>
      <c r="F1380" s="270"/>
      <c r="G1380" s="270"/>
      <c r="H1380" s="270"/>
    </row>
    <row r="1381" spans="4:8" s="260" customFormat="1">
      <c r="D1381" s="261"/>
      <c r="E1381" s="261"/>
      <c r="F1381" s="270"/>
      <c r="G1381" s="270"/>
      <c r="H1381" s="270"/>
    </row>
    <row r="1382" spans="4:8" s="260" customFormat="1">
      <c r="D1382" s="261"/>
      <c r="E1382" s="261"/>
      <c r="F1382" s="270"/>
      <c r="G1382" s="270"/>
      <c r="H1382" s="270"/>
    </row>
    <row r="1383" spans="4:8" s="260" customFormat="1">
      <c r="D1383" s="261"/>
      <c r="E1383" s="261"/>
      <c r="F1383" s="270"/>
      <c r="G1383" s="270"/>
      <c r="H1383" s="270"/>
    </row>
    <row r="1384" spans="4:8" s="260" customFormat="1">
      <c r="D1384" s="261"/>
      <c r="E1384" s="261"/>
      <c r="F1384" s="270"/>
      <c r="G1384" s="270"/>
      <c r="H1384" s="270"/>
    </row>
    <row r="1385" spans="4:8" s="260" customFormat="1">
      <c r="D1385" s="261"/>
      <c r="E1385" s="261"/>
      <c r="F1385" s="270"/>
      <c r="G1385" s="270"/>
      <c r="H1385" s="270"/>
    </row>
    <row r="1386" spans="4:8" s="260" customFormat="1">
      <c r="D1386" s="261"/>
      <c r="E1386" s="261"/>
      <c r="F1386" s="270"/>
      <c r="G1386" s="270"/>
      <c r="H1386" s="270"/>
    </row>
    <row r="1387" spans="4:8" s="260" customFormat="1">
      <c r="D1387" s="261"/>
      <c r="E1387" s="261"/>
      <c r="F1387" s="270"/>
      <c r="G1387" s="270"/>
      <c r="H1387" s="270"/>
    </row>
    <row r="1388" spans="4:8" s="260" customFormat="1">
      <c r="D1388" s="261"/>
      <c r="E1388" s="261"/>
      <c r="F1388" s="270"/>
      <c r="G1388" s="270"/>
      <c r="H1388" s="270"/>
    </row>
    <row r="1389" spans="4:8" s="260" customFormat="1">
      <c r="D1389" s="261"/>
      <c r="E1389" s="261"/>
      <c r="F1389" s="270"/>
      <c r="G1389" s="270"/>
      <c r="H1389" s="270"/>
    </row>
    <row r="1390" spans="4:8" s="260" customFormat="1">
      <c r="D1390" s="261"/>
      <c r="E1390" s="261"/>
      <c r="F1390" s="270"/>
      <c r="G1390" s="270"/>
      <c r="H1390" s="270"/>
    </row>
    <row r="1391" spans="4:8" s="260" customFormat="1">
      <c r="D1391" s="261"/>
      <c r="E1391" s="261"/>
      <c r="F1391" s="270"/>
      <c r="G1391" s="270"/>
      <c r="H1391" s="270"/>
    </row>
    <row r="1392" spans="4:8" s="260" customFormat="1">
      <c r="D1392" s="261"/>
      <c r="E1392" s="261"/>
      <c r="F1392" s="270"/>
      <c r="G1392" s="270"/>
      <c r="H1392" s="270"/>
    </row>
    <row r="1393" spans="4:8" s="260" customFormat="1">
      <c r="D1393" s="261"/>
      <c r="E1393" s="261"/>
      <c r="F1393" s="270"/>
      <c r="G1393" s="270"/>
      <c r="H1393" s="270"/>
    </row>
    <row r="1394" spans="4:8" s="260" customFormat="1">
      <c r="D1394" s="261"/>
      <c r="E1394" s="261"/>
      <c r="F1394" s="270"/>
      <c r="G1394" s="270"/>
      <c r="H1394" s="270"/>
    </row>
    <row r="1395" spans="4:8" s="260" customFormat="1">
      <c r="D1395" s="261"/>
      <c r="E1395" s="261"/>
      <c r="F1395" s="270"/>
      <c r="G1395" s="270"/>
      <c r="H1395" s="270"/>
    </row>
    <row r="1396" spans="4:8" s="260" customFormat="1">
      <c r="D1396" s="261"/>
      <c r="E1396" s="261"/>
      <c r="F1396" s="270"/>
      <c r="G1396" s="270"/>
      <c r="H1396" s="270"/>
    </row>
    <row r="1397" spans="4:8" s="260" customFormat="1">
      <c r="D1397" s="261"/>
      <c r="E1397" s="261"/>
      <c r="F1397" s="270"/>
      <c r="G1397" s="270"/>
      <c r="H1397" s="270"/>
    </row>
    <row r="1398" spans="4:8" s="260" customFormat="1">
      <c r="D1398" s="261"/>
      <c r="E1398" s="261"/>
      <c r="F1398" s="270"/>
      <c r="G1398" s="270"/>
      <c r="H1398" s="270"/>
    </row>
    <row r="1399" spans="4:8" s="260" customFormat="1">
      <c r="D1399" s="261"/>
      <c r="E1399" s="261"/>
      <c r="F1399" s="270"/>
      <c r="G1399" s="270"/>
      <c r="H1399" s="270"/>
    </row>
    <row r="1400" spans="4:8" s="260" customFormat="1">
      <c r="D1400" s="261"/>
      <c r="E1400" s="261"/>
      <c r="F1400" s="270"/>
      <c r="G1400" s="270"/>
      <c r="H1400" s="270"/>
    </row>
    <row r="1401" spans="4:8" s="260" customFormat="1">
      <c r="D1401" s="261"/>
      <c r="E1401" s="261"/>
      <c r="F1401" s="270"/>
      <c r="G1401" s="270"/>
      <c r="H1401" s="270"/>
    </row>
    <row r="1402" spans="4:8" s="260" customFormat="1">
      <c r="D1402" s="261"/>
      <c r="E1402" s="261"/>
      <c r="F1402" s="270"/>
      <c r="G1402" s="270"/>
      <c r="H1402" s="270"/>
    </row>
    <row r="1403" spans="4:8" s="260" customFormat="1">
      <c r="D1403" s="261"/>
      <c r="E1403" s="261"/>
      <c r="F1403" s="270"/>
      <c r="G1403" s="270"/>
      <c r="H1403" s="270"/>
    </row>
    <row r="1404" spans="4:8" s="260" customFormat="1">
      <c r="D1404" s="261"/>
      <c r="E1404" s="261"/>
      <c r="F1404" s="270"/>
      <c r="G1404" s="270"/>
      <c r="H1404" s="270"/>
    </row>
    <row r="1405" spans="4:8" s="260" customFormat="1">
      <c r="D1405" s="261"/>
      <c r="E1405" s="261"/>
      <c r="F1405" s="270"/>
      <c r="G1405" s="270"/>
      <c r="H1405" s="270"/>
    </row>
    <row r="1406" spans="4:8" s="260" customFormat="1">
      <c r="D1406" s="261"/>
      <c r="E1406" s="261"/>
      <c r="F1406" s="270"/>
      <c r="G1406" s="270"/>
      <c r="H1406" s="270"/>
    </row>
    <row r="1407" spans="4:8" s="260" customFormat="1">
      <c r="D1407" s="261"/>
      <c r="E1407" s="261"/>
      <c r="F1407" s="270"/>
      <c r="G1407" s="270"/>
      <c r="H1407" s="270"/>
    </row>
    <row r="1408" spans="4:8" s="260" customFormat="1">
      <c r="D1408" s="261"/>
      <c r="E1408" s="261"/>
      <c r="F1408" s="270"/>
      <c r="G1408" s="270"/>
      <c r="H1408" s="270"/>
    </row>
    <row r="1409" spans="4:8" s="260" customFormat="1">
      <c r="D1409" s="261"/>
      <c r="E1409" s="261"/>
      <c r="F1409" s="270"/>
      <c r="G1409" s="270"/>
      <c r="H1409" s="270"/>
    </row>
    <row r="1410" spans="4:8" s="260" customFormat="1">
      <c r="D1410" s="261"/>
      <c r="E1410" s="261"/>
      <c r="F1410" s="270"/>
      <c r="G1410" s="270"/>
      <c r="H1410" s="270"/>
    </row>
    <row r="1411" spans="4:8" s="260" customFormat="1">
      <c r="D1411" s="261"/>
      <c r="E1411" s="261"/>
      <c r="F1411" s="270"/>
      <c r="G1411" s="270"/>
      <c r="H1411" s="270"/>
    </row>
    <row r="1412" spans="4:8" s="260" customFormat="1">
      <c r="D1412" s="261"/>
      <c r="E1412" s="261"/>
      <c r="F1412" s="270"/>
      <c r="G1412" s="270"/>
      <c r="H1412" s="270"/>
    </row>
    <row r="1413" spans="4:8" s="260" customFormat="1">
      <c r="D1413" s="261"/>
      <c r="E1413" s="261"/>
      <c r="F1413" s="270"/>
      <c r="G1413" s="270"/>
      <c r="H1413" s="270"/>
    </row>
    <row r="1414" spans="4:8" s="260" customFormat="1">
      <c r="D1414" s="261"/>
      <c r="E1414" s="261"/>
      <c r="F1414" s="270"/>
      <c r="G1414" s="270"/>
      <c r="H1414" s="270"/>
    </row>
    <row r="1415" spans="4:8" s="260" customFormat="1">
      <c r="D1415" s="261"/>
      <c r="E1415" s="261"/>
      <c r="F1415" s="270"/>
      <c r="G1415" s="270"/>
      <c r="H1415" s="270"/>
    </row>
    <row r="1416" spans="4:8" s="260" customFormat="1">
      <c r="D1416" s="261"/>
      <c r="E1416" s="261"/>
      <c r="F1416" s="270"/>
      <c r="G1416" s="270"/>
      <c r="H1416" s="270"/>
    </row>
    <row r="1417" spans="4:8" s="260" customFormat="1">
      <c r="D1417" s="261"/>
      <c r="E1417" s="261"/>
      <c r="F1417" s="270"/>
      <c r="G1417" s="270"/>
      <c r="H1417" s="270"/>
    </row>
    <row r="1418" spans="4:8" s="260" customFormat="1">
      <c r="D1418" s="261"/>
      <c r="E1418" s="261"/>
      <c r="F1418" s="270"/>
      <c r="G1418" s="270"/>
      <c r="H1418" s="270"/>
    </row>
    <row r="1419" spans="4:8" s="260" customFormat="1">
      <c r="D1419" s="261"/>
      <c r="E1419" s="261"/>
      <c r="F1419" s="270"/>
      <c r="G1419" s="270"/>
      <c r="H1419" s="270"/>
    </row>
    <row r="1420" spans="4:8" s="260" customFormat="1">
      <c r="D1420" s="261"/>
      <c r="E1420" s="261"/>
      <c r="F1420" s="270"/>
      <c r="G1420" s="270"/>
      <c r="H1420" s="270"/>
    </row>
    <row r="1421" spans="4:8" s="260" customFormat="1">
      <c r="D1421" s="261"/>
      <c r="E1421" s="261"/>
      <c r="F1421" s="270"/>
      <c r="G1421" s="270"/>
      <c r="H1421" s="270"/>
    </row>
    <row r="1422" spans="4:8" s="260" customFormat="1">
      <c r="D1422" s="261"/>
      <c r="E1422" s="261"/>
      <c r="F1422" s="270"/>
      <c r="G1422" s="270"/>
      <c r="H1422" s="270"/>
    </row>
    <row r="1423" spans="4:8" s="260" customFormat="1">
      <c r="D1423" s="261"/>
      <c r="E1423" s="261"/>
      <c r="F1423" s="270"/>
      <c r="G1423" s="270"/>
      <c r="H1423" s="270"/>
    </row>
    <row r="1424" spans="4:8" s="260" customFormat="1">
      <c r="D1424" s="261"/>
      <c r="E1424" s="261"/>
      <c r="F1424" s="270"/>
      <c r="G1424" s="270"/>
      <c r="H1424" s="270"/>
    </row>
    <row r="1425" spans="4:8" s="260" customFormat="1">
      <c r="D1425" s="261"/>
      <c r="E1425" s="261"/>
      <c r="F1425" s="270"/>
      <c r="G1425" s="270"/>
      <c r="H1425" s="270"/>
    </row>
    <row r="1426" spans="4:8" s="260" customFormat="1">
      <c r="D1426" s="261"/>
      <c r="E1426" s="261"/>
      <c r="F1426" s="270"/>
      <c r="G1426" s="270"/>
      <c r="H1426" s="270"/>
    </row>
    <row r="1427" spans="4:8" s="260" customFormat="1">
      <c r="D1427" s="261"/>
      <c r="E1427" s="261"/>
      <c r="F1427" s="270"/>
      <c r="G1427" s="270"/>
      <c r="H1427" s="270"/>
    </row>
    <row r="1428" spans="4:8" s="260" customFormat="1">
      <c r="D1428" s="261"/>
      <c r="E1428" s="261"/>
      <c r="F1428" s="270"/>
      <c r="G1428" s="270"/>
      <c r="H1428" s="270"/>
    </row>
    <row r="1429" spans="4:8" s="260" customFormat="1">
      <c r="D1429" s="261"/>
      <c r="E1429" s="261"/>
      <c r="F1429" s="270"/>
      <c r="G1429" s="270"/>
      <c r="H1429" s="270"/>
    </row>
    <row r="1430" spans="4:8" s="260" customFormat="1">
      <c r="D1430" s="261"/>
      <c r="E1430" s="261"/>
      <c r="F1430" s="270"/>
      <c r="G1430" s="270"/>
      <c r="H1430" s="270"/>
    </row>
    <row r="1431" spans="4:8" s="260" customFormat="1">
      <c r="D1431" s="261"/>
      <c r="E1431" s="261"/>
      <c r="F1431" s="270"/>
      <c r="G1431" s="270"/>
      <c r="H1431" s="270"/>
    </row>
    <row r="1432" spans="4:8" s="260" customFormat="1">
      <c r="D1432" s="261"/>
      <c r="E1432" s="261"/>
      <c r="F1432" s="270"/>
      <c r="G1432" s="270"/>
      <c r="H1432" s="270"/>
    </row>
    <row r="1433" spans="4:8" s="260" customFormat="1">
      <c r="D1433" s="261"/>
      <c r="E1433" s="261"/>
      <c r="F1433" s="270"/>
      <c r="G1433" s="270"/>
      <c r="H1433" s="270"/>
    </row>
    <row r="1434" spans="4:8" s="260" customFormat="1">
      <c r="D1434" s="261"/>
      <c r="E1434" s="261"/>
      <c r="F1434" s="270"/>
      <c r="G1434" s="270"/>
      <c r="H1434" s="270"/>
    </row>
    <row r="1435" spans="4:8" s="260" customFormat="1">
      <c r="D1435" s="261"/>
      <c r="E1435" s="261"/>
      <c r="F1435" s="270"/>
      <c r="G1435" s="270"/>
      <c r="H1435" s="270"/>
    </row>
    <row r="1436" spans="4:8" s="260" customFormat="1">
      <c r="D1436" s="261"/>
      <c r="E1436" s="261"/>
      <c r="F1436" s="270"/>
      <c r="G1436" s="270"/>
      <c r="H1436" s="270"/>
    </row>
    <row r="1437" spans="4:8" s="260" customFormat="1">
      <c r="D1437" s="261"/>
      <c r="E1437" s="261"/>
      <c r="F1437" s="270"/>
      <c r="G1437" s="270"/>
      <c r="H1437" s="270"/>
    </row>
    <row r="1438" spans="4:8" s="260" customFormat="1">
      <c r="D1438" s="261"/>
      <c r="E1438" s="261"/>
      <c r="F1438" s="270"/>
      <c r="G1438" s="270"/>
      <c r="H1438" s="270"/>
    </row>
    <row r="1439" spans="4:8" s="260" customFormat="1">
      <c r="D1439" s="261"/>
      <c r="E1439" s="261"/>
      <c r="F1439" s="270"/>
      <c r="G1439" s="270"/>
      <c r="H1439" s="270"/>
    </row>
    <row r="1440" spans="4:8" s="260" customFormat="1">
      <c r="D1440" s="261"/>
      <c r="E1440" s="261"/>
      <c r="F1440" s="270"/>
      <c r="G1440" s="270"/>
      <c r="H1440" s="270"/>
    </row>
    <row r="1441" spans="4:8" s="260" customFormat="1">
      <c r="D1441" s="261"/>
      <c r="E1441" s="261"/>
      <c r="F1441" s="270"/>
      <c r="G1441" s="270"/>
      <c r="H1441" s="270"/>
    </row>
    <row r="1442" spans="4:8" s="260" customFormat="1">
      <c r="D1442" s="261"/>
      <c r="E1442" s="261"/>
      <c r="F1442" s="270"/>
      <c r="G1442" s="270"/>
      <c r="H1442" s="270"/>
    </row>
    <row r="1443" spans="4:8" s="260" customFormat="1">
      <c r="D1443" s="261"/>
      <c r="E1443" s="261"/>
      <c r="F1443" s="270"/>
      <c r="G1443" s="270"/>
      <c r="H1443" s="270"/>
    </row>
    <row r="1444" spans="4:8" s="260" customFormat="1">
      <c r="D1444" s="261"/>
      <c r="E1444" s="261"/>
      <c r="F1444" s="270"/>
      <c r="G1444" s="270"/>
      <c r="H1444" s="270"/>
    </row>
    <row r="1445" spans="4:8" s="260" customFormat="1">
      <c r="D1445" s="261"/>
      <c r="E1445" s="261"/>
      <c r="F1445" s="270"/>
      <c r="G1445" s="270"/>
      <c r="H1445" s="270"/>
    </row>
    <row r="1446" spans="4:8" s="260" customFormat="1">
      <c r="D1446" s="261"/>
      <c r="E1446" s="261"/>
      <c r="F1446" s="270"/>
      <c r="G1446" s="270"/>
      <c r="H1446" s="270"/>
    </row>
    <row r="1447" spans="4:8" s="260" customFormat="1">
      <c r="D1447" s="261"/>
      <c r="E1447" s="261"/>
      <c r="F1447" s="270"/>
      <c r="G1447" s="270"/>
      <c r="H1447" s="270"/>
    </row>
    <row r="1448" spans="4:8" s="260" customFormat="1">
      <c r="D1448" s="261"/>
      <c r="E1448" s="261"/>
      <c r="F1448" s="270"/>
      <c r="G1448" s="270"/>
      <c r="H1448" s="270"/>
    </row>
    <row r="1449" spans="4:8" s="260" customFormat="1">
      <c r="D1449" s="261"/>
      <c r="E1449" s="261"/>
      <c r="F1449" s="270"/>
      <c r="G1449" s="270"/>
      <c r="H1449" s="270"/>
    </row>
    <row r="1450" spans="4:8" s="260" customFormat="1">
      <c r="D1450" s="261"/>
      <c r="E1450" s="261"/>
      <c r="F1450" s="270"/>
      <c r="G1450" s="270"/>
      <c r="H1450" s="270"/>
    </row>
    <row r="1451" spans="4:8" s="260" customFormat="1">
      <c r="D1451" s="261"/>
      <c r="E1451" s="261"/>
      <c r="F1451" s="270"/>
      <c r="G1451" s="270"/>
      <c r="H1451" s="270"/>
    </row>
    <row r="1452" spans="4:8" s="260" customFormat="1">
      <c r="D1452" s="261"/>
      <c r="E1452" s="261"/>
      <c r="F1452" s="270"/>
      <c r="G1452" s="270"/>
      <c r="H1452" s="270"/>
    </row>
    <row r="1453" spans="4:8" s="260" customFormat="1">
      <c r="D1453" s="261"/>
      <c r="E1453" s="261"/>
      <c r="F1453" s="270"/>
      <c r="G1453" s="270"/>
      <c r="H1453" s="270"/>
    </row>
    <row r="1454" spans="4:8" s="260" customFormat="1">
      <c r="D1454" s="261"/>
      <c r="E1454" s="261"/>
      <c r="F1454" s="270"/>
      <c r="G1454" s="270"/>
      <c r="H1454" s="270"/>
    </row>
    <row r="1455" spans="4:8" s="260" customFormat="1">
      <c r="D1455" s="261"/>
      <c r="E1455" s="261"/>
      <c r="F1455" s="270"/>
      <c r="G1455" s="270"/>
      <c r="H1455" s="270"/>
    </row>
    <row r="1456" spans="4:8" s="260" customFormat="1">
      <c r="D1456" s="261"/>
      <c r="E1456" s="261"/>
      <c r="F1456" s="270"/>
      <c r="G1456" s="270"/>
      <c r="H1456" s="270"/>
    </row>
    <row r="1457" spans="4:8" s="260" customFormat="1">
      <c r="D1457" s="261"/>
      <c r="E1457" s="261"/>
      <c r="F1457" s="270"/>
      <c r="G1457" s="270"/>
      <c r="H1457" s="270"/>
    </row>
    <row r="1458" spans="4:8" s="260" customFormat="1">
      <c r="D1458" s="261"/>
      <c r="E1458" s="261"/>
      <c r="F1458" s="270"/>
      <c r="G1458" s="270"/>
      <c r="H1458" s="270"/>
    </row>
    <row r="1459" spans="4:8" s="260" customFormat="1">
      <c r="D1459" s="261"/>
      <c r="E1459" s="261"/>
      <c r="F1459" s="270"/>
      <c r="G1459" s="270"/>
      <c r="H1459" s="270"/>
    </row>
    <row r="1460" spans="4:8" s="260" customFormat="1">
      <c r="D1460" s="261"/>
      <c r="E1460" s="261"/>
      <c r="F1460" s="270"/>
      <c r="G1460" s="270"/>
      <c r="H1460" s="270"/>
    </row>
    <row r="1461" spans="4:8" s="260" customFormat="1">
      <c r="D1461" s="261"/>
      <c r="E1461" s="261"/>
      <c r="F1461" s="270"/>
      <c r="G1461" s="270"/>
      <c r="H1461" s="270"/>
    </row>
    <row r="1462" spans="4:8" s="260" customFormat="1">
      <c r="D1462" s="261"/>
      <c r="E1462" s="261"/>
      <c r="F1462" s="270"/>
      <c r="G1462" s="270"/>
      <c r="H1462" s="270"/>
    </row>
    <row r="1463" spans="4:8" s="260" customFormat="1">
      <c r="D1463" s="261"/>
      <c r="E1463" s="261"/>
      <c r="F1463" s="270"/>
      <c r="G1463" s="270"/>
      <c r="H1463" s="270"/>
    </row>
    <row r="1464" spans="4:8" s="260" customFormat="1">
      <c r="D1464" s="261"/>
      <c r="E1464" s="261"/>
      <c r="F1464" s="270"/>
      <c r="G1464" s="270"/>
      <c r="H1464" s="270"/>
    </row>
    <row r="1465" spans="4:8" s="260" customFormat="1">
      <c r="D1465" s="261"/>
      <c r="E1465" s="261"/>
      <c r="F1465" s="270"/>
      <c r="G1465" s="270"/>
      <c r="H1465" s="270"/>
    </row>
    <row r="1466" spans="4:8" s="260" customFormat="1">
      <c r="D1466" s="261"/>
      <c r="E1466" s="261"/>
      <c r="F1466" s="270"/>
      <c r="G1466" s="270"/>
      <c r="H1466" s="270"/>
    </row>
    <row r="1467" spans="4:8" s="260" customFormat="1">
      <c r="D1467" s="261"/>
      <c r="E1467" s="261"/>
      <c r="F1467" s="270"/>
      <c r="G1467" s="270"/>
      <c r="H1467" s="270"/>
    </row>
    <row r="1468" spans="4:8" s="260" customFormat="1">
      <c r="D1468" s="261"/>
      <c r="E1468" s="261"/>
      <c r="F1468" s="270"/>
      <c r="G1468" s="270"/>
      <c r="H1468" s="270"/>
    </row>
    <row r="1469" spans="4:8" s="260" customFormat="1">
      <c r="D1469" s="261"/>
      <c r="E1469" s="261"/>
      <c r="F1469" s="270"/>
      <c r="G1469" s="270"/>
      <c r="H1469" s="270"/>
    </row>
    <row r="1470" spans="4:8" s="260" customFormat="1">
      <c r="D1470" s="261"/>
      <c r="E1470" s="261"/>
      <c r="F1470" s="270"/>
      <c r="G1470" s="270"/>
      <c r="H1470" s="270"/>
    </row>
    <row r="1471" spans="4:8" s="260" customFormat="1">
      <c r="D1471" s="261"/>
      <c r="E1471" s="261"/>
      <c r="F1471" s="270"/>
      <c r="G1471" s="270"/>
      <c r="H1471" s="270"/>
    </row>
    <row r="1472" spans="4:8" s="260" customFormat="1">
      <c r="D1472" s="261"/>
      <c r="E1472" s="261"/>
      <c r="F1472" s="270"/>
      <c r="G1472" s="270"/>
      <c r="H1472" s="270"/>
    </row>
    <row r="1473" spans="4:8" s="260" customFormat="1">
      <c r="D1473" s="261"/>
      <c r="E1473" s="261"/>
      <c r="F1473" s="270"/>
      <c r="G1473" s="270"/>
      <c r="H1473" s="270"/>
    </row>
    <row r="1474" spans="4:8" s="260" customFormat="1">
      <c r="D1474" s="261"/>
      <c r="E1474" s="261"/>
      <c r="F1474" s="270"/>
      <c r="G1474" s="270"/>
      <c r="H1474" s="270"/>
    </row>
    <row r="1475" spans="4:8" s="260" customFormat="1">
      <c r="D1475" s="261"/>
      <c r="E1475" s="261"/>
      <c r="F1475" s="270"/>
      <c r="G1475" s="270"/>
      <c r="H1475" s="270"/>
    </row>
    <row r="1476" spans="4:8" s="260" customFormat="1">
      <c r="D1476" s="261"/>
      <c r="E1476" s="261"/>
      <c r="F1476" s="270"/>
      <c r="G1476" s="270"/>
      <c r="H1476" s="270"/>
    </row>
    <row r="1477" spans="4:8" s="260" customFormat="1">
      <c r="D1477" s="261"/>
      <c r="E1477" s="261"/>
      <c r="F1477" s="270"/>
      <c r="G1477" s="270"/>
      <c r="H1477" s="270"/>
    </row>
    <row r="1478" spans="4:8" s="260" customFormat="1">
      <c r="D1478" s="261"/>
      <c r="E1478" s="261"/>
      <c r="F1478" s="270"/>
      <c r="G1478" s="270"/>
      <c r="H1478" s="270"/>
    </row>
    <row r="1479" spans="4:8" s="260" customFormat="1">
      <c r="D1479" s="261"/>
      <c r="E1479" s="261"/>
      <c r="F1479" s="270"/>
      <c r="G1479" s="270"/>
      <c r="H1479" s="270"/>
    </row>
    <row r="1480" spans="4:8" s="260" customFormat="1">
      <c r="D1480" s="261"/>
      <c r="E1480" s="261"/>
      <c r="F1480" s="270"/>
      <c r="G1480" s="270"/>
      <c r="H1480" s="270"/>
    </row>
    <row r="1481" spans="4:8" s="260" customFormat="1">
      <c r="D1481" s="261"/>
      <c r="E1481" s="261"/>
      <c r="F1481" s="270"/>
      <c r="G1481" s="270"/>
      <c r="H1481" s="270"/>
    </row>
    <row r="1482" spans="4:8" s="260" customFormat="1">
      <c r="D1482" s="261"/>
      <c r="E1482" s="261"/>
      <c r="F1482" s="270"/>
      <c r="G1482" s="270"/>
      <c r="H1482" s="270"/>
    </row>
    <row r="1483" spans="4:8" s="260" customFormat="1">
      <c r="D1483" s="261"/>
      <c r="E1483" s="261"/>
      <c r="F1483" s="270"/>
      <c r="G1483" s="270"/>
      <c r="H1483" s="270"/>
    </row>
    <row r="1484" spans="4:8" s="260" customFormat="1">
      <c r="D1484" s="261"/>
      <c r="E1484" s="261"/>
      <c r="F1484" s="270"/>
      <c r="G1484" s="270"/>
      <c r="H1484" s="270"/>
    </row>
    <row r="1485" spans="4:8" s="260" customFormat="1">
      <c r="D1485" s="261"/>
      <c r="E1485" s="261"/>
      <c r="F1485" s="270"/>
      <c r="G1485" s="270"/>
      <c r="H1485" s="270"/>
    </row>
    <row r="1486" spans="4:8" s="260" customFormat="1">
      <c r="D1486" s="261"/>
      <c r="E1486" s="261"/>
      <c r="F1486" s="270"/>
      <c r="G1486" s="270"/>
      <c r="H1486" s="270"/>
    </row>
    <row r="1487" spans="4:8" s="260" customFormat="1">
      <c r="D1487" s="261"/>
      <c r="E1487" s="261"/>
      <c r="F1487" s="270"/>
      <c r="G1487" s="270"/>
      <c r="H1487" s="270"/>
    </row>
    <row r="1488" spans="4:8" s="260" customFormat="1">
      <c r="D1488" s="261"/>
      <c r="E1488" s="261"/>
      <c r="F1488" s="270"/>
      <c r="G1488" s="270"/>
      <c r="H1488" s="270"/>
    </row>
    <row r="1489" spans="4:8" s="260" customFormat="1">
      <c r="D1489" s="261"/>
      <c r="E1489" s="261"/>
      <c r="F1489" s="270"/>
      <c r="G1489" s="270"/>
      <c r="H1489" s="270"/>
    </row>
    <row r="1490" spans="4:8" s="260" customFormat="1">
      <c r="D1490" s="261"/>
      <c r="E1490" s="261"/>
      <c r="F1490" s="270"/>
      <c r="G1490" s="270"/>
      <c r="H1490" s="270"/>
    </row>
    <row r="1491" spans="4:8" s="260" customFormat="1">
      <c r="D1491" s="261"/>
      <c r="E1491" s="261"/>
      <c r="F1491" s="270"/>
      <c r="G1491" s="270"/>
      <c r="H1491" s="270"/>
    </row>
    <row r="1492" spans="4:8" s="260" customFormat="1">
      <c r="D1492" s="261"/>
      <c r="E1492" s="261"/>
      <c r="F1492" s="270"/>
      <c r="G1492" s="270"/>
      <c r="H1492" s="270"/>
    </row>
    <row r="1493" spans="4:8" s="260" customFormat="1">
      <c r="D1493" s="261"/>
      <c r="E1493" s="261"/>
      <c r="F1493" s="270"/>
      <c r="G1493" s="270"/>
      <c r="H1493" s="270"/>
    </row>
    <row r="1494" spans="4:8" s="260" customFormat="1">
      <c r="D1494" s="261"/>
      <c r="E1494" s="261"/>
      <c r="F1494" s="270"/>
      <c r="G1494" s="270"/>
      <c r="H1494" s="270"/>
    </row>
    <row r="1495" spans="4:8" s="260" customFormat="1">
      <c r="D1495" s="261"/>
      <c r="E1495" s="261"/>
      <c r="F1495" s="270"/>
      <c r="G1495" s="270"/>
      <c r="H1495" s="270"/>
    </row>
    <row r="1496" spans="4:8" s="260" customFormat="1">
      <c r="D1496" s="261"/>
      <c r="E1496" s="261"/>
      <c r="F1496" s="270"/>
      <c r="G1496" s="270"/>
      <c r="H1496" s="270"/>
    </row>
    <row r="1497" spans="4:8" s="260" customFormat="1">
      <c r="D1497" s="261"/>
      <c r="E1497" s="261"/>
      <c r="F1497" s="270"/>
      <c r="G1497" s="270"/>
      <c r="H1497" s="270"/>
    </row>
    <row r="1498" spans="4:8" s="260" customFormat="1">
      <c r="D1498" s="261"/>
      <c r="E1498" s="261"/>
      <c r="F1498" s="270"/>
      <c r="G1498" s="270"/>
      <c r="H1498" s="270"/>
    </row>
    <row r="1499" spans="4:8" s="260" customFormat="1">
      <c r="D1499" s="261"/>
      <c r="E1499" s="261"/>
      <c r="F1499" s="270"/>
      <c r="G1499" s="270"/>
      <c r="H1499" s="270"/>
    </row>
    <row r="1500" spans="4:8" s="260" customFormat="1">
      <c r="D1500" s="261"/>
      <c r="E1500" s="261"/>
      <c r="F1500" s="270"/>
      <c r="G1500" s="270"/>
      <c r="H1500" s="270"/>
    </row>
    <row r="1501" spans="4:8" s="260" customFormat="1">
      <c r="D1501" s="261"/>
      <c r="E1501" s="261"/>
      <c r="F1501" s="270"/>
      <c r="G1501" s="270"/>
      <c r="H1501" s="270"/>
    </row>
    <row r="1502" spans="4:8" s="260" customFormat="1">
      <c r="D1502" s="261"/>
      <c r="E1502" s="261"/>
      <c r="F1502" s="270"/>
      <c r="G1502" s="270"/>
      <c r="H1502" s="270"/>
    </row>
    <row r="1503" spans="4:8" s="260" customFormat="1">
      <c r="D1503" s="261"/>
      <c r="E1503" s="261"/>
      <c r="F1503" s="270"/>
      <c r="G1503" s="270"/>
      <c r="H1503" s="270"/>
    </row>
    <row r="1504" spans="4:8" s="260" customFormat="1">
      <c r="D1504" s="261"/>
      <c r="E1504" s="261"/>
      <c r="F1504" s="270"/>
      <c r="G1504" s="270"/>
      <c r="H1504" s="270"/>
    </row>
    <row r="1505" spans="4:8" s="260" customFormat="1">
      <c r="D1505" s="261"/>
      <c r="E1505" s="261"/>
      <c r="F1505" s="270"/>
      <c r="G1505" s="270"/>
      <c r="H1505" s="270"/>
    </row>
    <row r="1506" spans="4:8" s="260" customFormat="1">
      <c r="D1506" s="261"/>
      <c r="E1506" s="261"/>
      <c r="F1506" s="270"/>
      <c r="G1506" s="270"/>
      <c r="H1506" s="270"/>
    </row>
    <row r="1507" spans="4:8" s="260" customFormat="1">
      <c r="D1507" s="261"/>
      <c r="E1507" s="261"/>
      <c r="F1507" s="270"/>
      <c r="G1507" s="270"/>
      <c r="H1507" s="270"/>
    </row>
    <row r="1508" spans="4:8" s="260" customFormat="1">
      <c r="D1508" s="261"/>
      <c r="E1508" s="261"/>
      <c r="F1508" s="270"/>
      <c r="G1508" s="270"/>
      <c r="H1508" s="270"/>
    </row>
    <row r="1509" spans="4:8" s="260" customFormat="1">
      <c r="D1509" s="261"/>
      <c r="E1509" s="261"/>
      <c r="F1509" s="270"/>
      <c r="G1509" s="270"/>
      <c r="H1509" s="270"/>
    </row>
    <row r="1510" spans="4:8" s="260" customFormat="1">
      <c r="D1510" s="261"/>
      <c r="E1510" s="261"/>
      <c r="F1510" s="270"/>
      <c r="G1510" s="270"/>
      <c r="H1510" s="270"/>
    </row>
    <row r="1511" spans="4:8" s="260" customFormat="1">
      <c r="D1511" s="261"/>
      <c r="E1511" s="261"/>
      <c r="F1511" s="270"/>
      <c r="G1511" s="270"/>
      <c r="H1511" s="270"/>
    </row>
    <row r="1512" spans="4:8" s="260" customFormat="1">
      <c r="D1512" s="261"/>
      <c r="E1512" s="261"/>
      <c r="F1512" s="270"/>
      <c r="G1512" s="270"/>
      <c r="H1512" s="270"/>
    </row>
    <row r="1513" spans="4:8" s="260" customFormat="1">
      <c r="D1513" s="261"/>
      <c r="E1513" s="261"/>
      <c r="F1513" s="270"/>
      <c r="G1513" s="270"/>
      <c r="H1513" s="270"/>
    </row>
    <row r="1514" spans="4:8" s="260" customFormat="1">
      <c r="D1514" s="261"/>
      <c r="E1514" s="261"/>
      <c r="F1514" s="270"/>
      <c r="G1514" s="270"/>
      <c r="H1514" s="270"/>
    </row>
    <row r="1515" spans="4:8" s="260" customFormat="1">
      <c r="D1515" s="261"/>
      <c r="E1515" s="261"/>
      <c r="F1515" s="270"/>
      <c r="G1515" s="270"/>
      <c r="H1515" s="270"/>
    </row>
    <row r="1516" spans="4:8" s="260" customFormat="1">
      <c r="D1516" s="261"/>
      <c r="E1516" s="261"/>
      <c r="F1516" s="270"/>
      <c r="G1516" s="270"/>
      <c r="H1516" s="270"/>
    </row>
    <row r="1517" spans="4:8" s="260" customFormat="1">
      <c r="D1517" s="261"/>
      <c r="E1517" s="261"/>
      <c r="F1517" s="270"/>
      <c r="G1517" s="270"/>
      <c r="H1517" s="270"/>
    </row>
    <row r="1518" spans="4:8" s="260" customFormat="1">
      <c r="D1518" s="261"/>
      <c r="E1518" s="261"/>
      <c r="F1518" s="270"/>
      <c r="G1518" s="270"/>
      <c r="H1518" s="270"/>
    </row>
    <row r="1519" spans="4:8" s="260" customFormat="1">
      <c r="D1519" s="261"/>
      <c r="E1519" s="261"/>
      <c r="F1519" s="270"/>
      <c r="G1519" s="270"/>
      <c r="H1519" s="270"/>
    </row>
    <row r="1520" spans="4:8" s="260" customFormat="1">
      <c r="D1520" s="261"/>
      <c r="E1520" s="261"/>
      <c r="F1520" s="270"/>
      <c r="G1520" s="270"/>
      <c r="H1520" s="270"/>
    </row>
    <row r="1521" spans="4:8" s="260" customFormat="1">
      <c r="D1521" s="261"/>
      <c r="E1521" s="261"/>
      <c r="F1521" s="270"/>
      <c r="G1521" s="270"/>
      <c r="H1521" s="270"/>
    </row>
    <row r="1522" spans="4:8" s="260" customFormat="1">
      <c r="D1522" s="261"/>
      <c r="E1522" s="261"/>
      <c r="F1522" s="270"/>
      <c r="G1522" s="270"/>
      <c r="H1522" s="270"/>
    </row>
    <row r="1523" spans="4:8" s="260" customFormat="1">
      <c r="D1523" s="261"/>
      <c r="E1523" s="261"/>
      <c r="F1523" s="270"/>
      <c r="G1523" s="270"/>
      <c r="H1523" s="270"/>
    </row>
    <row r="1524" spans="4:8" s="260" customFormat="1">
      <c r="D1524" s="261"/>
      <c r="E1524" s="261"/>
      <c r="F1524" s="270"/>
      <c r="G1524" s="270"/>
      <c r="H1524" s="270"/>
    </row>
    <row r="1525" spans="4:8" s="260" customFormat="1">
      <c r="D1525" s="261"/>
      <c r="E1525" s="261"/>
      <c r="F1525" s="270"/>
      <c r="G1525" s="270"/>
      <c r="H1525" s="270"/>
    </row>
    <row r="1526" spans="4:8" s="260" customFormat="1">
      <c r="D1526" s="261"/>
      <c r="E1526" s="261"/>
      <c r="F1526" s="270"/>
      <c r="G1526" s="270"/>
      <c r="H1526" s="270"/>
    </row>
    <row r="1527" spans="4:8" s="260" customFormat="1">
      <c r="D1527" s="261"/>
      <c r="E1527" s="261"/>
      <c r="F1527" s="270"/>
      <c r="G1527" s="270"/>
      <c r="H1527" s="270"/>
    </row>
    <row r="1528" spans="4:8" s="260" customFormat="1">
      <c r="D1528" s="261"/>
      <c r="E1528" s="261"/>
      <c r="F1528" s="270"/>
      <c r="G1528" s="270"/>
      <c r="H1528" s="270"/>
    </row>
    <row r="1529" spans="4:8" s="260" customFormat="1">
      <c r="D1529" s="261"/>
      <c r="E1529" s="261"/>
      <c r="F1529" s="270"/>
      <c r="G1529" s="270"/>
      <c r="H1529" s="270"/>
    </row>
    <row r="1530" spans="4:8" s="260" customFormat="1">
      <c r="D1530" s="261"/>
      <c r="E1530" s="261"/>
      <c r="F1530" s="270"/>
      <c r="G1530" s="270"/>
      <c r="H1530" s="270"/>
    </row>
    <row r="1531" spans="4:8" s="260" customFormat="1">
      <c r="D1531" s="261"/>
      <c r="E1531" s="261"/>
      <c r="F1531" s="270"/>
      <c r="G1531" s="270"/>
      <c r="H1531" s="270"/>
    </row>
    <row r="1532" spans="4:8" s="260" customFormat="1">
      <c r="D1532" s="261"/>
      <c r="E1532" s="261"/>
      <c r="F1532" s="270"/>
      <c r="G1532" s="270"/>
      <c r="H1532" s="270"/>
    </row>
    <row r="1533" spans="4:8" s="260" customFormat="1">
      <c r="D1533" s="261"/>
      <c r="E1533" s="261"/>
      <c r="F1533" s="270"/>
      <c r="G1533" s="270"/>
      <c r="H1533" s="270"/>
    </row>
    <row r="1534" spans="4:8" s="260" customFormat="1">
      <c r="D1534" s="261"/>
      <c r="E1534" s="261"/>
      <c r="F1534" s="270"/>
      <c r="G1534" s="270"/>
      <c r="H1534" s="270"/>
    </row>
    <row r="1535" spans="4:8" s="260" customFormat="1">
      <c r="D1535" s="261"/>
      <c r="E1535" s="261"/>
      <c r="F1535" s="270"/>
      <c r="G1535" s="270"/>
      <c r="H1535" s="270"/>
    </row>
    <row r="1536" spans="4:8" s="260" customFormat="1">
      <c r="D1536" s="261"/>
      <c r="E1536" s="261"/>
      <c r="F1536" s="270"/>
      <c r="G1536" s="270"/>
      <c r="H1536" s="270"/>
    </row>
    <row r="1537" spans="4:8" s="260" customFormat="1">
      <c r="D1537" s="261"/>
      <c r="E1537" s="261"/>
      <c r="F1537" s="270"/>
      <c r="G1537" s="270"/>
      <c r="H1537" s="270"/>
    </row>
    <row r="1538" spans="4:8" s="260" customFormat="1">
      <c r="D1538" s="261"/>
      <c r="E1538" s="261"/>
      <c r="F1538" s="270"/>
      <c r="G1538" s="270"/>
      <c r="H1538" s="270"/>
    </row>
    <row r="1539" spans="4:8" s="260" customFormat="1">
      <c r="D1539" s="261"/>
      <c r="E1539" s="261"/>
      <c r="F1539" s="270"/>
      <c r="G1539" s="270"/>
      <c r="H1539" s="270"/>
    </row>
    <row r="1540" spans="4:8" s="260" customFormat="1">
      <c r="D1540" s="261"/>
      <c r="E1540" s="261"/>
      <c r="F1540" s="270"/>
      <c r="G1540" s="270"/>
      <c r="H1540" s="270"/>
    </row>
    <row r="1541" spans="4:8" s="260" customFormat="1">
      <c r="D1541" s="261"/>
      <c r="E1541" s="261"/>
      <c r="F1541" s="270"/>
      <c r="G1541" s="270"/>
      <c r="H1541" s="270"/>
    </row>
    <row r="1542" spans="4:8" s="260" customFormat="1">
      <c r="D1542" s="261"/>
      <c r="E1542" s="261"/>
      <c r="F1542" s="270"/>
      <c r="G1542" s="270"/>
      <c r="H1542" s="270"/>
    </row>
    <row r="1543" spans="4:8" s="260" customFormat="1">
      <c r="D1543" s="261"/>
      <c r="E1543" s="261"/>
      <c r="F1543" s="270"/>
      <c r="G1543" s="270"/>
      <c r="H1543" s="270"/>
    </row>
    <row r="1544" spans="4:8" s="260" customFormat="1">
      <c r="D1544" s="261"/>
      <c r="E1544" s="261"/>
      <c r="F1544" s="270"/>
      <c r="G1544" s="270"/>
      <c r="H1544" s="270"/>
    </row>
    <row r="1545" spans="4:8" s="260" customFormat="1">
      <c r="D1545" s="261"/>
      <c r="E1545" s="261"/>
      <c r="F1545" s="270"/>
      <c r="G1545" s="270"/>
      <c r="H1545" s="270"/>
    </row>
    <row r="1546" spans="4:8" s="260" customFormat="1">
      <c r="D1546" s="261"/>
      <c r="E1546" s="261"/>
      <c r="F1546" s="270"/>
      <c r="G1546" s="270"/>
      <c r="H1546" s="270"/>
    </row>
    <row r="1547" spans="4:8" s="260" customFormat="1">
      <c r="D1547" s="261"/>
      <c r="E1547" s="261"/>
      <c r="F1547" s="270"/>
      <c r="G1547" s="270"/>
      <c r="H1547" s="270"/>
    </row>
    <row r="1548" spans="4:8" s="260" customFormat="1">
      <c r="D1548" s="261"/>
      <c r="E1548" s="261"/>
      <c r="F1548" s="270"/>
      <c r="G1548" s="270"/>
      <c r="H1548" s="270"/>
    </row>
    <row r="1549" spans="4:8" s="260" customFormat="1">
      <c r="D1549" s="261"/>
      <c r="E1549" s="261"/>
      <c r="F1549" s="270"/>
      <c r="G1549" s="270"/>
      <c r="H1549" s="270"/>
    </row>
    <row r="1550" spans="4:8" s="260" customFormat="1">
      <c r="D1550" s="261"/>
      <c r="E1550" s="261"/>
      <c r="F1550" s="270"/>
      <c r="G1550" s="270"/>
      <c r="H1550" s="270"/>
    </row>
    <row r="1551" spans="4:8" s="260" customFormat="1">
      <c r="D1551" s="261"/>
      <c r="E1551" s="261"/>
      <c r="F1551" s="270"/>
      <c r="G1551" s="270"/>
      <c r="H1551" s="270"/>
    </row>
    <row r="1552" spans="4:8" s="260" customFormat="1">
      <c r="D1552" s="261"/>
      <c r="E1552" s="261"/>
      <c r="F1552" s="270"/>
      <c r="G1552" s="270"/>
      <c r="H1552" s="270"/>
    </row>
    <row r="1553" spans="4:8" s="260" customFormat="1">
      <c r="D1553" s="261"/>
      <c r="E1553" s="261"/>
      <c r="F1553" s="270"/>
      <c r="G1553" s="270"/>
      <c r="H1553" s="270"/>
    </row>
    <row r="1554" spans="4:8" s="260" customFormat="1">
      <c r="D1554" s="261"/>
      <c r="E1554" s="261"/>
      <c r="F1554" s="270"/>
      <c r="G1554" s="270"/>
      <c r="H1554" s="270"/>
    </row>
    <row r="1555" spans="4:8" s="260" customFormat="1">
      <c r="D1555" s="261"/>
      <c r="E1555" s="261"/>
      <c r="F1555" s="270"/>
      <c r="G1555" s="270"/>
      <c r="H1555" s="270"/>
    </row>
    <row r="1556" spans="4:8" s="260" customFormat="1">
      <c r="D1556" s="261"/>
      <c r="E1556" s="261"/>
      <c r="F1556" s="270"/>
      <c r="G1556" s="270"/>
      <c r="H1556" s="270"/>
    </row>
    <row r="1557" spans="4:8" s="260" customFormat="1">
      <c r="D1557" s="261"/>
      <c r="E1557" s="261"/>
      <c r="F1557" s="270"/>
      <c r="G1557" s="270"/>
      <c r="H1557" s="270"/>
    </row>
    <row r="1558" spans="4:8" s="260" customFormat="1">
      <c r="D1558" s="261"/>
      <c r="E1558" s="261"/>
      <c r="F1558" s="270"/>
      <c r="G1558" s="270"/>
      <c r="H1558" s="270"/>
    </row>
    <row r="1559" spans="4:8" s="260" customFormat="1">
      <c r="D1559" s="261"/>
      <c r="E1559" s="261"/>
      <c r="F1559" s="270"/>
      <c r="G1559" s="270"/>
      <c r="H1559" s="270"/>
    </row>
    <row r="1560" spans="4:8" s="260" customFormat="1">
      <c r="D1560" s="261"/>
      <c r="E1560" s="261"/>
      <c r="F1560" s="270"/>
      <c r="G1560" s="270"/>
      <c r="H1560" s="270"/>
    </row>
    <row r="1561" spans="4:8" s="260" customFormat="1">
      <c r="D1561" s="261"/>
      <c r="E1561" s="261"/>
      <c r="F1561" s="270"/>
      <c r="G1561" s="270"/>
      <c r="H1561" s="270"/>
    </row>
    <row r="1562" spans="4:8" s="260" customFormat="1">
      <c r="D1562" s="261"/>
      <c r="E1562" s="261"/>
      <c r="F1562" s="270"/>
      <c r="G1562" s="270"/>
      <c r="H1562" s="270"/>
    </row>
    <row r="1563" spans="4:8" s="260" customFormat="1">
      <c r="D1563" s="261"/>
      <c r="E1563" s="261"/>
      <c r="F1563" s="270"/>
      <c r="G1563" s="270"/>
      <c r="H1563" s="270"/>
    </row>
    <row r="1564" spans="4:8" s="260" customFormat="1">
      <c r="D1564" s="261"/>
      <c r="E1564" s="261"/>
      <c r="F1564" s="270"/>
      <c r="G1564" s="270"/>
      <c r="H1564" s="270"/>
    </row>
    <row r="1565" spans="4:8" s="260" customFormat="1">
      <c r="D1565" s="261"/>
      <c r="E1565" s="261"/>
      <c r="F1565" s="270"/>
      <c r="G1565" s="270"/>
      <c r="H1565" s="270"/>
    </row>
    <row r="1566" spans="4:8" s="260" customFormat="1">
      <c r="D1566" s="261"/>
      <c r="E1566" s="261"/>
      <c r="F1566" s="270"/>
      <c r="G1566" s="270"/>
      <c r="H1566" s="270"/>
    </row>
    <row r="1567" spans="4:8" s="260" customFormat="1">
      <c r="D1567" s="261"/>
      <c r="E1567" s="261"/>
      <c r="F1567" s="270"/>
      <c r="G1567" s="270"/>
      <c r="H1567" s="270"/>
    </row>
    <row r="1568" spans="4:8" s="260" customFormat="1">
      <c r="D1568" s="261"/>
      <c r="E1568" s="261"/>
      <c r="F1568" s="270"/>
      <c r="G1568" s="270"/>
      <c r="H1568" s="270"/>
    </row>
    <row r="1569" spans="4:8" s="260" customFormat="1">
      <c r="D1569" s="261"/>
      <c r="E1569" s="261"/>
      <c r="F1569" s="270"/>
      <c r="G1569" s="270"/>
      <c r="H1569" s="270"/>
    </row>
    <row r="1570" spans="4:8" s="260" customFormat="1">
      <c r="D1570" s="261"/>
      <c r="E1570" s="261"/>
      <c r="F1570" s="270"/>
      <c r="G1570" s="270"/>
      <c r="H1570" s="270"/>
    </row>
    <row r="1571" spans="4:8" s="260" customFormat="1">
      <c r="D1571" s="261"/>
      <c r="E1571" s="261"/>
      <c r="F1571" s="270"/>
      <c r="G1571" s="270"/>
      <c r="H1571" s="270"/>
    </row>
    <row r="1572" spans="4:8" s="260" customFormat="1">
      <c r="D1572" s="261"/>
      <c r="E1572" s="261"/>
      <c r="F1572" s="270"/>
      <c r="G1572" s="270"/>
      <c r="H1572" s="270"/>
    </row>
    <row r="1573" spans="4:8" s="260" customFormat="1">
      <c r="D1573" s="261"/>
      <c r="E1573" s="261"/>
      <c r="F1573" s="270"/>
      <c r="G1573" s="270"/>
      <c r="H1573" s="270"/>
    </row>
    <row r="1574" spans="4:8" s="260" customFormat="1">
      <c r="D1574" s="261"/>
      <c r="E1574" s="261"/>
      <c r="F1574" s="270"/>
      <c r="G1574" s="270"/>
      <c r="H1574" s="270"/>
    </row>
    <row r="1575" spans="4:8" s="260" customFormat="1">
      <c r="D1575" s="261"/>
      <c r="E1575" s="261"/>
      <c r="F1575" s="270"/>
      <c r="G1575" s="270"/>
      <c r="H1575" s="270"/>
    </row>
    <row r="1576" spans="4:8" s="260" customFormat="1">
      <c r="D1576" s="261"/>
      <c r="E1576" s="261"/>
      <c r="F1576" s="270"/>
      <c r="G1576" s="270"/>
      <c r="H1576" s="270"/>
    </row>
    <row r="1577" spans="4:8" s="260" customFormat="1">
      <c r="D1577" s="261"/>
      <c r="E1577" s="261"/>
      <c r="F1577" s="270"/>
      <c r="G1577" s="270"/>
      <c r="H1577" s="270"/>
    </row>
    <row r="1578" spans="4:8" s="260" customFormat="1">
      <c r="D1578" s="261"/>
      <c r="E1578" s="261"/>
      <c r="F1578" s="270"/>
      <c r="G1578" s="270"/>
      <c r="H1578" s="270"/>
    </row>
    <row r="1579" spans="4:8" s="260" customFormat="1">
      <c r="D1579" s="261"/>
      <c r="E1579" s="261"/>
      <c r="F1579" s="270"/>
      <c r="G1579" s="270"/>
      <c r="H1579" s="270"/>
    </row>
    <row r="1580" spans="4:8" s="260" customFormat="1">
      <c r="D1580" s="261"/>
      <c r="E1580" s="261"/>
      <c r="F1580" s="270"/>
      <c r="G1580" s="270"/>
      <c r="H1580" s="270"/>
    </row>
    <row r="1581" spans="4:8" s="260" customFormat="1">
      <c r="D1581" s="261"/>
      <c r="E1581" s="261"/>
      <c r="F1581" s="270"/>
      <c r="G1581" s="270"/>
      <c r="H1581" s="270"/>
    </row>
    <row r="1582" spans="4:8" s="260" customFormat="1">
      <c r="D1582" s="261"/>
      <c r="E1582" s="261"/>
      <c r="F1582" s="270"/>
      <c r="G1582" s="270"/>
      <c r="H1582" s="270"/>
    </row>
    <row r="1583" spans="4:8" s="260" customFormat="1">
      <c r="D1583" s="261"/>
      <c r="E1583" s="261"/>
      <c r="F1583" s="270"/>
      <c r="G1583" s="270"/>
      <c r="H1583" s="270"/>
    </row>
    <row r="1584" spans="4:8" s="260" customFormat="1">
      <c r="D1584" s="261"/>
      <c r="E1584" s="261"/>
      <c r="F1584" s="270"/>
      <c r="G1584" s="270"/>
      <c r="H1584" s="270"/>
    </row>
    <row r="1585" spans="4:8" s="260" customFormat="1">
      <c r="D1585" s="261"/>
      <c r="E1585" s="261"/>
      <c r="F1585" s="270"/>
      <c r="G1585" s="270"/>
      <c r="H1585" s="270"/>
    </row>
    <row r="1586" spans="4:8" s="260" customFormat="1">
      <c r="D1586" s="261"/>
      <c r="E1586" s="261"/>
      <c r="F1586" s="270"/>
      <c r="G1586" s="270"/>
      <c r="H1586" s="270"/>
    </row>
    <row r="1587" spans="4:8" s="260" customFormat="1">
      <c r="D1587" s="261"/>
      <c r="E1587" s="261"/>
      <c r="F1587" s="270"/>
      <c r="G1587" s="270"/>
      <c r="H1587" s="270"/>
    </row>
    <row r="1588" spans="4:8" s="260" customFormat="1">
      <c r="D1588" s="261"/>
      <c r="E1588" s="261"/>
      <c r="F1588" s="270"/>
      <c r="G1588" s="270"/>
      <c r="H1588" s="270"/>
    </row>
    <row r="1589" spans="4:8" s="260" customFormat="1">
      <c r="D1589" s="261"/>
      <c r="E1589" s="261"/>
      <c r="F1589" s="270"/>
      <c r="G1589" s="270"/>
      <c r="H1589" s="270"/>
    </row>
    <row r="1590" spans="4:8" s="260" customFormat="1">
      <c r="D1590" s="261"/>
      <c r="E1590" s="261"/>
      <c r="F1590" s="270"/>
      <c r="G1590" s="270"/>
      <c r="H1590" s="270"/>
    </row>
    <row r="1591" spans="4:8" s="260" customFormat="1">
      <c r="D1591" s="261"/>
      <c r="E1591" s="261"/>
      <c r="F1591" s="270"/>
      <c r="G1591" s="270"/>
      <c r="H1591" s="270"/>
    </row>
    <row r="1592" spans="4:8" s="260" customFormat="1">
      <c r="D1592" s="261"/>
      <c r="E1592" s="261"/>
      <c r="F1592" s="270"/>
      <c r="G1592" s="270"/>
      <c r="H1592" s="270"/>
    </row>
    <row r="1593" spans="4:8" s="260" customFormat="1">
      <c r="D1593" s="261"/>
      <c r="E1593" s="261"/>
      <c r="F1593" s="270"/>
      <c r="G1593" s="270"/>
      <c r="H1593" s="270"/>
    </row>
    <row r="1594" spans="4:8" s="260" customFormat="1">
      <c r="D1594" s="261"/>
      <c r="E1594" s="261"/>
      <c r="F1594" s="270"/>
      <c r="G1594" s="270"/>
      <c r="H1594" s="270"/>
    </row>
    <row r="1595" spans="4:8" s="260" customFormat="1">
      <c r="D1595" s="261"/>
      <c r="E1595" s="261"/>
      <c r="F1595" s="270"/>
      <c r="G1595" s="270"/>
      <c r="H1595" s="270"/>
    </row>
    <row r="1596" spans="4:8" s="260" customFormat="1">
      <c r="D1596" s="261"/>
      <c r="E1596" s="261"/>
      <c r="F1596" s="270"/>
      <c r="G1596" s="270"/>
      <c r="H1596" s="270"/>
    </row>
    <row r="1597" spans="4:8" s="260" customFormat="1">
      <c r="D1597" s="261"/>
      <c r="E1597" s="261"/>
      <c r="F1597" s="270"/>
      <c r="G1597" s="270"/>
      <c r="H1597" s="270"/>
    </row>
    <row r="1598" spans="4:8" s="260" customFormat="1">
      <c r="D1598" s="261"/>
      <c r="E1598" s="261"/>
      <c r="F1598" s="270"/>
      <c r="G1598" s="270"/>
      <c r="H1598" s="270"/>
    </row>
    <row r="1599" spans="4:8" s="260" customFormat="1">
      <c r="D1599" s="261"/>
      <c r="E1599" s="261"/>
      <c r="F1599" s="270"/>
      <c r="G1599" s="270"/>
      <c r="H1599" s="270"/>
    </row>
    <row r="1600" spans="4:8" s="260" customFormat="1">
      <c r="D1600" s="261"/>
      <c r="E1600" s="261"/>
      <c r="F1600" s="270"/>
      <c r="G1600" s="270"/>
      <c r="H1600" s="270"/>
    </row>
    <row r="1601" spans="4:8" s="260" customFormat="1">
      <c r="D1601" s="261"/>
      <c r="E1601" s="261"/>
      <c r="F1601" s="270"/>
      <c r="G1601" s="270"/>
      <c r="H1601" s="270"/>
    </row>
    <row r="1602" spans="4:8" s="260" customFormat="1">
      <c r="D1602" s="261"/>
      <c r="E1602" s="261"/>
      <c r="F1602" s="270"/>
      <c r="G1602" s="270"/>
      <c r="H1602" s="270"/>
    </row>
    <row r="1603" spans="4:8" s="260" customFormat="1">
      <c r="D1603" s="261"/>
      <c r="E1603" s="261"/>
      <c r="F1603" s="270"/>
      <c r="G1603" s="270"/>
      <c r="H1603" s="270"/>
    </row>
    <row r="1604" spans="4:8" s="260" customFormat="1">
      <c r="D1604" s="261"/>
      <c r="E1604" s="261"/>
      <c r="F1604" s="270"/>
      <c r="G1604" s="270"/>
      <c r="H1604" s="270"/>
    </row>
    <row r="1605" spans="4:8" s="260" customFormat="1">
      <c r="D1605" s="261"/>
      <c r="E1605" s="261"/>
      <c r="F1605" s="270"/>
      <c r="G1605" s="270"/>
      <c r="H1605" s="270"/>
    </row>
    <row r="1606" spans="4:8" s="260" customFormat="1">
      <c r="D1606" s="261"/>
      <c r="E1606" s="261"/>
      <c r="F1606" s="270"/>
      <c r="G1606" s="270"/>
      <c r="H1606" s="270"/>
    </row>
    <row r="1607" spans="4:8" s="260" customFormat="1">
      <c r="D1607" s="261"/>
      <c r="E1607" s="261"/>
      <c r="F1607" s="270"/>
      <c r="G1607" s="270"/>
      <c r="H1607" s="270"/>
    </row>
    <row r="1608" spans="4:8" s="260" customFormat="1">
      <c r="D1608" s="261"/>
      <c r="E1608" s="261"/>
      <c r="F1608" s="270"/>
      <c r="G1608" s="270"/>
      <c r="H1608" s="270"/>
    </row>
    <row r="1609" spans="4:8" s="260" customFormat="1">
      <c r="D1609" s="261"/>
      <c r="E1609" s="261"/>
      <c r="F1609" s="270"/>
      <c r="G1609" s="270"/>
      <c r="H1609" s="270"/>
    </row>
    <row r="1610" spans="4:8" s="260" customFormat="1">
      <c r="D1610" s="261"/>
      <c r="E1610" s="261"/>
      <c r="F1610" s="270"/>
      <c r="G1610" s="270"/>
      <c r="H1610" s="270"/>
    </row>
    <row r="1611" spans="4:8" s="260" customFormat="1">
      <c r="D1611" s="261"/>
      <c r="E1611" s="261"/>
      <c r="F1611" s="270"/>
      <c r="G1611" s="270"/>
      <c r="H1611" s="270"/>
    </row>
    <row r="1612" spans="4:8" s="260" customFormat="1">
      <c r="D1612" s="261"/>
      <c r="E1612" s="261"/>
      <c r="F1612" s="270"/>
      <c r="G1612" s="270"/>
      <c r="H1612" s="270"/>
    </row>
    <row r="1613" spans="4:8" s="260" customFormat="1">
      <c r="D1613" s="261"/>
      <c r="E1613" s="261"/>
      <c r="F1613" s="270"/>
      <c r="G1613" s="270"/>
      <c r="H1613" s="270"/>
    </row>
    <row r="1614" spans="4:8" s="260" customFormat="1">
      <c r="D1614" s="261"/>
      <c r="E1614" s="261"/>
      <c r="F1614" s="270"/>
      <c r="G1614" s="270"/>
      <c r="H1614" s="270"/>
    </row>
    <row r="1615" spans="4:8" s="260" customFormat="1">
      <c r="D1615" s="261"/>
      <c r="E1615" s="261"/>
      <c r="F1615" s="270"/>
      <c r="G1615" s="270"/>
      <c r="H1615" s="270"/>
    </row>
    <row r="1616" spans="4:8" s="260" customFormat="1">
      <c r="D1616" s="261"/>
      <c r="E1616" s="261"/>
      <c r="F1616" s="270"/>
      <c r="G1616" s="270"/>
      <c r="H1616" s="270"/>
    </row>
    <row r="1617" spans="4:8" s="260" customFormat="1">
      <c r="D1617" s="261"/>
      <c r="E1617" s="261"/>
      <c r="F1617" s="270"/>
      <c r="G1617" s="270"/>
      <c r="H1617" s="270"/>
    </row>
    <row r="1618" spans="4:8" s="260" customFormat="1">
      <c r="D1618" s="261"/>
      <c r="E1618" s="261"/>
      <c r="F1618" s="270"/>
      <c r="G1618" s="270"/>
      <c r="H1618" s="270"/>
    </row>
    <row r="1619" spans="4:8" s="260" customFormat="1">
      <c r="D1619" s="261"/>
      <c r="E1619" s="261"/>
      <c r="F1619" s="270"/>
      <c r="G1619" s="270"/>
      <c r="H1619" s="270"/>
    </row>
    <row r="1620" spans="4:8" s="260" customFormat="1">
      <c r="D1620" s="261"/>
      <c r="E1620" s="261"/>
      <c r="F1620" s="270"/>
      <c r="G1620" s="270"/>
      <c r="H1620" s="270"/>
    </row>
    <row r="1621" spans="4:8" s="260" customFormat="1">
      <c r="D1621" s="261"/>
      <c r="E1621" s="261"/>
      <c r="F1621" s="270"/>
      <c r="G1621" s="270"/>
      <c r="H1621" s="270"/>
    </row>
    <row r="1622" spans="4:8" s="260" customFormat="1">
      <c r="D1622" s="261"/>
      <c r="E1622" s="261"/>
      <c r="F1622" s="270"/>
      <c r="G1622" s="270"/>
      <c r="H1622" s="270"/>
    </row>
    <row r="1623" spans="4:8" s="260" customFormat="1">
      <c r="D1623" s="261"/>
      <c r="E1623" s="261"/>
      <c r="F1623" s="270"/>
      <c r="G1623" s="270"/>
      <c r="H1623" s="270"/>
    </row>
    <row r="1624" spans="4:8" s="260" customFormat="1">
      <c r="D1624" s="261"/>
      <c r="E1624" s="261"/>
      <c r="F1624" s="270"/>
      <c r="G1624" s="270"/>
      <c r="H1624" s="270"/>
    </row>
    <row r="1625" spans="4:8" s="260" customFormat="1">
      <c r="D1625" s="261"/>
      <c r="E1625" s="261"/>
      <c r="F1625" s="270"/>
      <c r="G1625" s="270"/>
      <c r="H1625" s="270"/>
    </row>
    <row r="1626" spans="4:8" s="260" customFormat="1">
      <c r="D1626" s="261"/>
      <c r="E1626" s="261"/>
      <c r="F1626" s="270"/>
      <c r="G1626" s="270"/>
      <c r="H1626" s="270"/>
    </row>
    <row r="1627" spans="4:8" s="260" customFormat="1">
      <c r="D1627" s="261"/>
      <c r="E1627" s="261"/>
      <c r="F1627" s="270"/>
      <c r="G1627" s="270"/>
      <c r="H1627" s="270"/>
    </row>
    <row r="1628" spans="4:8" s="260" customFormat="1">
      <c r="D1628" s="261"/>
      <c r="E1628" s="261"/>
      <c r="F1628" s="270"/>
      <c r="G1628" s="270"/>
      <c r="H1628" s="270"/>
    </row>
    <row r="1629" spans="4:8" s="260" customFormat="1">
      <c r="D1629" s="261"/>
      <c r="E1629" s="261"/>
      <c r="F1629" s="270"/>
      <c r="G1629" s="270"/>
      <c r="H1629" s="270"/>
    </row>
    <row r="1630" spans="4:8" s="260" customFormat="1">
      <c r="D1630" s="261"/>
      <c r="E1630" s="261"/>
      <c r="F1630" s="270"/>
      <c r="G1630" s="270"/>
      <c r="H1630" s="270"/>
    </row>
    <row r="1631" spans="4:8" s="260" customFormat="1">
      <c r="D1631" s="261"/>
      <c r="E1631" s="261"/>
      <c r="F1631" s="270"/>
      <c r="G1631" s="270"/>
      <c r="H1631" s="270"/>
    </row>
    <row r="1632" spans="4:8" s="260" customFormat="1">
      <c r="D1632" s="261"/>
      <c r="E1632" s="261"/>
      <c r="F1632" s="270"/>
      <c r="G1632" s="270"/>
      <c r="H1632" s="270"/>
    </row>
    <row r="1633" spans="4:8" s="260" customFormat="1">
      <c r="D1633" s="261"/>
      <c r="E1633" s="261"/>
      <c r="F1633" s="270"/>
      <c r="G1633" s="270"/>
      <c r="H1633" s="270"/>
    </row>
    <row r="1634" spans="4:8" s="260" customFormat="1">
      <c r="D1634" s="261"/>
      <c r="E1634" s="261"/>
      <c r="F1634" s="270"/>
      <c r="G1634" s="270"/>
      <c r="H1634" s="270"/>
    </row>
    <row r="1635" spans="4:8" s="260" customFormat="1">
      <c r="D1635" s="261"/>
      <c r="E1635" s="261"/>
      <c r="F1635" s="270"/>
      <c r="G1635" s="270"/>
      <c r="H1635" s="270"/>
    </row>
    <row r="1636" spans="4:8" s="260" customFormat="1">
      <c r="D1636" s="261"/>
      <c r="E1636" s="261"/>
      <c r="F1636" s="270"/>
      <c r="G1636" s="270"/>
      <c r="H1636" s="270"/>
    </row>
    <row r="1637" spans="4:8" s="260" customFormat="1">
      <c r="D1637" s="261"/>
      <c r="E1637" s="261"/>
      <c r="F1637" s="270"/>
      <c r="G1637" s="270"/>
      <c r="H1637" s="270"/>
    </row>
    <row r="1638" spans="4:8" s="260" customFormat="1">
      <c r="D1638" s="261"/>
      <c r="E1638" s="261"/>
      <c r="F1638" s="270"/>
      <c r="G1638" s="270"/>
      <c r="H1638" s="270"/>
    </row>
    <row r="1639" spans="4:8" s="260" customFormat="1">
      <c r="D1639" s="261"/>
      <c r="E1639" s="261"/>
      <c r="F1639" s="270"/>
      <c r="G1639" s="270"/>
      <c r="H1639" s="270"/>
    </row>
    <row r="1640" spans="4:8" s="260" customFormat="1">
      <c r="D1640" s="261"/>
      <c r="E1640" s="261"/>
      <c r="F1640" s="270"/>
      <c r="G1640" s="270"/>
      <c r="H1640" s="270"/>
    </row>
    <row r="1641" spans="4:8" s="260" customFormat="1">
      <c r="D1641" s="261"/>
      <c r="E1641" s="261"/>
      <c r="F1641" s="270"/>
      <c r="G1641" s="270"/>
      <c r="H1641" s="270"/>
    </row>
    <row r="1642" spans="4:8" s="260" customFormat="1">
      <c r="D1642" s="261"/>
      <c r="E1642" s="261"/>
      <c r="F1642" s="270"/>
      <c r="G1642" s="270"/>
      <c r="H1642" s="270"/>
    </row>
    <row r="1643" spans="4:8" s="260" customFormat="1">
      <c r="D1643" s="261"/>
      <c r="E1643" s="261"/>
      <c r="F1643" s="270"/>
      <c r="G1643" s="270"/>
      <c r="H1643" s="270"/>
    </row>
    <row r="1644" spans="4:8" s="260" customFormat="1">
      <c r="D1644" s="261"/>
      <c r="E1644" s="261"/>
      <c r="F1644" s="270"/>
      <c r="G1644" s="270"/>
      <c r="H1644" s="270"/>
    </row>
    <row r="1645" spans="4:8" s="260" customFormat="1">
      <c r="D1645" s="261"/>
      <c r="E1645" s="261"/>
      <c r="F1645" s="270"/>
      <c r="G1645" s="270"/>
      <c r="H1645" s="270"/>
    </row>
    <row r="1646" spans="4:8" s="260" customFormat="1">
      <c r="D1646" s="261"/>
      <c r="E1646" s="261"/>
      <c r="F1646" s="270"/>
      <c r="G1646" s="270"/>
      <c r="H1646" s="270"/>
    </row>
    <row r="1647" spans="4:8" s="260" customFormat="1">
      <c r="D1647" s="261"/>
      <c r="E1647" s="261"/>
      <c r="F1647" s="270"/>
      <c r="G1647" s="270"/>
      <c r="H1647" s="270"/>
    </row>
    <row r="1648" spans="4:8" s="260" customFormat="1">
      <c r="D1648" s="261"/>
      <c r="E1648" s="261"/>
      <c r="F1648" s="270"/>
      <c r="G1648" s="270"/>
      <c r="H1648" s="270"/>
    </row>
    <row r="1649" spans="4:8" s="260" customFormat="1">
      <c r="D1649" s="261"/>
      <c r="E1649" s="261"/>
      <c r="F1649" s="270"/>
      <c r="G1649" s="270"/>
      <c r="H1649" s="270"/>
    </row>
    <row r="1650" spans="4:8" s="260" customFormat="1">
      <c r="D1650" s="261"/>
      <c r="E1650" s="261"/>
      <c r="F1650" s="270"/>
      <c r="G1650" s="270"/>
      <c r="H1650" s="270"/>
    </row>
    <row r="1651" spans="4:8" s="260" customFormat="1">
      <c r="D1651" s="261"/>
      <c r="E1651" s="261"/>
      <c r="F1651" s="270"/>
      <c r="G1651" s="270"/>
      <c r="H1651" s="270"/>
    </row>
    <row r="1652" spans="4:8" s="260" customFormat="1">
      <c r="D1652" s="261"/>
      <c r="E1652" s="261"/>
      <c r="F1652" s="270"/>
      <c r="G1652" s="270"/>
      <c r="H1652" s="270"/>
    </row>
    <row r="1653" spans="4:8" s="260" customFormat="1">
      <c r="D1653" s="261"/>
      <c r="E1653" s="261"/>
      <c r="F1653" s="270"/>
      <c r="G1653" s="270"/>
      <c r="H1653" s="270"/>
    </row>
    <row r="1654" spans="4:8" s="260" customFormat="1">
      <c r="D1654" s="261"/>
      <c r="E1654" s="261"/>
      <c r="F1654" s="270"/>
      <c r="G1654" s="270"/>
      <c r="H1654" s="270"/>
    </row>
    <row r="1655" spans="4:8" s="260" customFormat="1">
      <c r="D1655" s="261"/>
      <c r="E1655" s="261"/>
      <c r="F1655" s="270"/>
      <c r="G1655" s="270"/>
      <c r="H1655" s="270"/>
    </row>
    <row r="1656" spans="4:8" s="260" customFormat="1">
      <c r="D1656" s="261"/>
      <c r="E1656" s="261"/>
      <c r="F1656" s="270"/>
      <c r="G1656" s="270"/>
      <c r="H1656" s="270"/>
    </row>
    <row r="1657" spans="4:8" s="260" customFormat="1">
      <c r="D1657" s="261"/>
      <c r="E1657" s="261"/>
      <c r="F1657" s="270"/>
      <c r="G1657" s="270"/>
      <c r="H1657" s="270"/>
    </row>
    <row r="1658" spans="4:8" s="260" customFormat="1">
      <c r="D1658" s="261"/>
      <c r="E1658" s="261"/>
      <c r="F1658" s="270"/>
      <c r="G1658" s="270"/>
      <c r="H1658" s="270"/>
    </row>
    <row r="1659" spans="4:8" s="260" customFormat="1">
      <c r="D1659" s="261"/>
      <c r="E1659" s="261"/>
      <c r="F1659" s="270"/>
      <c r="G1659" s="270"/>
      <c r="H1659" s="270"/>
    </row>
    <row r="1660" spans="4:8" s="260" customFormat="1">
      <c r="D1660" s="261"/>
      <c r="E1660" s="261"/>
      <c r="F1660" s="270"/>
      <c r="G1660" s="270"/>
      <c r="H1660" s="270"/>
    </row>
    <row r="1661" spans="4:8" s="260" customFormat="1">
      <c r="D1661" s="261"/>
      <c r="E1661" s="261"/>
      <c r="F1661" s="270"/>
      <c r="G1661" s="270"/>
      <c r="H1661" s="270"/>
    </row>
    <row r="1662" spans="4:8" s="260" customFormat="1">
      <c r="D1662" s="261"/>
      <c r="E1662" s="261"/>
      <c r="F1662" s="270"/>
      <c r="G1662" s="270"/>
      <c r="H1662" s="270"/>
    </row>
    <row r="1663" spans="4:8" s="260" customFormat="1">
      <c r="D1663" s="261"/>
      <c r="E1663" s="261"/>
      <c r="F1663" s="270"/>
      <c r="G1663" s="270"/>
      <c r="H1663" s="270"/>
    </row>
    <row r="1664" spans="4:8" s="260" customFormat="1">
      <c r="D1664" s="261"/>
      <c r="E1664" s="261"/>
      <c r="F1664" s="270"/>
      <c r="G1664" s="270"/>
      <c r="H1664" s="270"/>
    </row>
    <row r="1665" spans="4:8" s="260" customFormat="1">
      <c r="D1665" s="261"/>
      <c r="E1665" s="261"/>
      <c r="F1665" s="270"/>
      <c r="G1665" s="270"/>
      <c r="H1665" s="270"/>
    </row>
    <row r="1666" spans="4:8" s="260" customFormat="1">
      <c r="D1666" s="261"/>
      <c r="E1666" s="261"/>
      <c r="F1666" s="270"/>
      <c r="G1666" s="270"/>
      <c r="H1666" s="270"/>
    </row>
    <row r="1667" spans="4:8" s="260" customFormat="1">
      <c r="D1667" s="261"/>
      <c r="E1667" s="261"/>
      <c r="F1667" s="270"/>
      <c r="G1667" s="270"/>
      <c r="H1667" s="270"/>
    </row>
    <row r="1668" spans="4:8" s="260" customFormat="1">
      <c r="D1668" s="261"/>
      <c r="E1668" s="261"/>
      <c r="F1668" s="270"/>
      <c r="G1668" s="270"/>
      <c r="H1668" s="270"/>
    </row>
    <row r="1669" spans="4:8" s="260" customFormat="1">
      <c r="D1669" s="261"/>
      <c r="E1669" s="261"/>
      <c r="F1669" s="270"/>
      <c r="G1669" s="270"/>
      <c r="H1669" s="270"/>
    </row>
    <row r="1670" spans="4:8" s="260" customFormat="1">
      <c r="D1670" s="261"/>
      <c r="E1670" s="261"/>
      <c r="F1670" s="270"/>
      <c r="G1670" s="270"/>
      <c r="H1670" s="270"/>
    </row>
    <row r="1671" spans="4:8" s="260" customFormat="1">
      <c r="D1671" s="261"/>
      <c r="E1671" s="261"/>
      <c r="F1671" s="270"/>
      <c r="G1671" s="270"/>
      <c r="H1671" s="270"/>
    </row>
    <row r="1672" spans="4:8" s="260" customFormat="1">
      <c r="D1672" s="261"/>
      <c r="E1672" s="261"/>
      <c r="F1672" s="270"/>
      <c r="G1672" s="270"/>
      <c r="H1672" s="270"/>
    </row>
    <row r="1673" spans="4:8" s="260" customFormat="1">
      <c r="D1673" s="261"/>
      <c r="E1673" s="261"/>
      <c r="F1673" s="270"/>
      <c r="G1673" s="270"/>
      <c r="H1673" s="270"/>
    </row>
    <row r="1674" spans="4:8" s="260" customFormat="1">
      <c r="D1674" s="261"/>
      <c r="E1674" s="261"/>
      <c r="F1674" s="270"/>
      <c r="G1674" s="270"/>
      <c r="H1674" s="270"/>
    </row>
    <row r="1675" spans="4:8" s="260" customFormat="1">
      <c r="D1675" s="261"/>
      <c r="E1675" s="261"/>
      <c r="F1675" s="270"/>
      <c r="G1675" s="270"/>
      <c r="H1675" s="270"/>
    </row>
    <row r="1676" spans="4:8" s="260" customFormat="1">
      <c r="D1676" s="261"/>
      <c r="E1676" s="261"/>
      <c r="F1676" s="270"/>
      <c r="G1676" s="270"/>
      <c r="H1676" s="270"/>
    </row>
    <row r="1677" spans="4:8" s="260" customFormat="1">
      <c r="D1677" s="261"/>
      <c r="E1677" s="261"/>
      <c r="F1677" s="270"/>
      <c r="G1677" s="270"/>
      <c r="H1677" s="270"/>
    </row>
    <row r="1678" spans="4:8" s="260" customFormat="1">
      <c r="D1678" s="261"/>
      <c r="E1678" s="261"/>
      <c r="F1678" s="270"/>
      <c r="G1678" s="270"/>
      <c r="H1678" s="270"/>
    </row>
    <row r="1679" spans="4:8" s="260" customFormat="1">
      <c r="D1679" s="261"/>
      <c r="E1679" s="261"/>
      <c r="F1679" s="270"/>
      <c r="G1679" s="270"/>
      <c r="H1679" s="270"/>
    </row>
    <row r="1680" spans="4:8" s="260" customFormat="1">
      <c r="D1680" s="261"/>
      <c r="E1680" s="261"/>
      <c r="F1680" s="270"/>
      <c r="G1680" s="270"/>
      <c r="H1680" s="270"/>
    </row>
    <row r="1681" spans="4:8" s="260" customFormat="1">
      <c r="D1681" s="261"/>
      <c r="E1681" s="261"/>
      <c r="F1681" s="270"/>
      <c r="G1681" s="270"/>
      <c r="H1681" s="270"/>
    </row>
    <row r="1682" spans="4:8" s="260" customFormat="1">
      <c r="D1682" s="261"/>
      <c r="E1682" s="261"/>
      <c r="F1682" s="270"/>
      <c r="G1682" s="270"/>
      <c r="H1682" s="270"/>
    </row>
    <row r="1683" spans="4:8" s="260" customFormat="1">
      <c r="D1683" s="261"/>
      <c r="E1683" s="261"/>
      <c r="F1683" s="270"/>
      <c r="G1683" s="270"/>
      <c r="H1683" s="270"/>
    </row>
    <row r="1684" spans="4:8" s="260" customFormat="1">
      <c r="D1684" s="261"/>
      <c r="E1684" s="261"/>
      <c r="F1684" s="270"/>
      <c r="G1684" s="270"/>
      <c r="H1684" s="270"/>
    </row>
    <row r="1685" spans="4:8" s="260" customFormat="1">
      <c r="D1685" s="261"/>
      <c r="E1685" s="261"/>
      <c r="F1685" s="270"/>
      <c r="G1685" s="270"/>
      <c r="H1685" s="270"/>
    </row>
    <row r="1686" spans="4:8" s="260" customFormat="1">
      <c r="D1686" s="261"/>
      <c r="E1686" s="261"/>
      <c r="F1686" s="270"/>
      <c r="G1686" s="270"/>
      <c r="H1686" s="270"/>
    </row>
    <row r="1687" spans="4:8" s="260" customFormat="1">
      <c r="D1687" s="261"/>
      <c r="E1687" s="261"/>
      <c r="F1687" s="270"/>
      <c r="G1687" s="270"/>
      <c r="H1687" s="270"/>
    </row>
    <row r="1688" spans="4:8" s="260" customFormat="1">
      <c r="D1688" s="261"/>
      <c r="E1688" s="261"/>
      <c r="F1688" s="270"/>
      <c r="G1688" s="270"/>
      <c r="H1688" s="270"/>
    </row>
    <row r="1689" spans="4:8" s="260" customFormat="1">
      <c r="D1689" s="261"/>
      <c r="E1689" s="261"/>
      <c r="F1689" s="270"/>
      <c r="G1689" s="270"/>
      <c r="H1689" s="270"/>
    </row>
    <row r="1690" spans="4:8" s="260" customFormat="1">
      <c r="D1690" s="261"/>
      <c r="E1690" s="261"/>
      <c r="F1690" s="270"/>
      <c r="G1690" s="270"/>
      <c r="H1690" s="270"/>
    </row>
    <row r="1691" spans="4:8" s="260" customFormat="1">
      <c r="D1691" s="261"/>
      <c r="E1691" s="261"/>
      <c r="F1691" s="270"/>
      <c r="G1691" s="270"/>
      <c r="H1691" s="270"/>
    </row>
    <row r="1692" spans="4:8" s="260" customFormat="1">
      <c r="D1692" s="261"/>
      <c r="E1692" s="261"/>
      <c r="F1692" s="270"/>
      <c r="G1692" s="270"/>
      <c r="H1692" s="270"/>
    </row>
    <row r="1693" spans="4:8" s="260" customFormat="1">
      <c r="D1693" s="261"/>
      <c r="E1693" s="261"/>
      <c r="F1693" s="270"/>
      <c r="G1693" s="270"/>
      <c r="H1693" s="270"/>
    </row>
    <row r="1694" spans="4:8" s="260" customFormat="1">
      <c r="D1694" s="261"/>
      <c r="E1694" s="261"/>
      <c r="F1694" s="270"/>
      <c r="G1694" s="270"/>
      <c r="H1694" s="270"/>
    </row>
    <row r="1695" spans="4:8" s="260" customFormat="1">
      <c r="D1695" s="261"/>
      <c r="E1695" s="261"/>
      <c r="F1695" s="270"/>
      <c r="G1695" s="270"/>
      <c r="H1695" s="270"/>
    </row>
    <row r="1696" spans="4:8" s="260" customFormat="1">
      <c r="D1696" s="261"/>
      <c r="E1696" s="261"/>
      <c r="F1696" s="270"/>
      <c r="G1696" s="270"/>
      <c r="H1696" s="270"/>
    </row>
    <row r="1697" spans="4:8" s="260" customFormat="1">
      <c r="D1697" s="261"/>
      <c r="E1697" s="261"/>
      <c r="F1697" s="270"/>
      <c r="G1697" s="270"/>
      <c r="H1697" s="270"/>
    </row>
    <row r="1698" spans="4:8" s="260" customFormat="1">
      <c r="D1698" s="261"/>
      <c r="E1698" s="261"/>
      <c r="F1698" s="270"/>
      <c r="G1698" s="270"/>
      <c r="H1698" s="270"/>
    </row>
    <row r="1699" spans="4:8" s="260" customFormat="1">
      <c r="D1699" s="261"/>
      <c r="E1699" s="261"/>
      <c r="F1699" s="270"/>
      <c r="G1699" s="270"/>
      <c r="H1699" s="270"/>
    </row>
    <row r="1700" spans="4:8" s="260" customFormat="1">
      <c r="D1700" s="261"/>
      <c r="E1700" s="261"/>
      <c r="F1700" s="270"/>
      <c r="G1700" s="270"/>
      <c r="H1700" s="270"/>
    </row>
    <row r="1701" spans="4:8" s="260" customFormat="1">
      <c r="D1701" s="261"/>
      <c r="E1701" s="261"/>
      <c r="F1701" s="270"/>
      <c r="G1701" s="270"/>
      <c r="H1701" s="270"/>
    </row>
    <row r="1702" spans="4:8" s="260" customFormat="1">
      <c r="D1702" s="261"/>
      <c r="E1702" s="261"/>
      <c r="F1702" s="270"/>
      <c r="G1702" s="270"/>
      <c r="H1702" s="270"/>
    </row>
    <row r="1703" spans="4:8" s="260" customFormat="1">
      <c r="D1703" s="261"/>
      <c r="E1703" s="261"/>
      <c r="F1703" s="270"/>
      <c r="G1703" s="270"/>
      <c r="H1703" s="270"/>
    </row>
    <row r="1704" spans="4:8" s="260" customFormat="1">
      <c r="D1704" s="261"/>
      <c r="E1704" s="261"/>
      <c r="F1704" s="270"/>
      <c r="G1704" s="270"/>
      <c r="H1704" s="270"/>
    </row>
    <row r="1705" spans="4:8" s="260" customFormat="1">
      <c r="D1705" s="261"/>
      <c r="E1705" s="261"/>
      <c r="F1705" s="270"/>
      <c r="G1705" s="270"/>
      <c r="H1705" s="270"/>
    </row>
    <row r="1706" spans="4:8" s="260" customFormat="1">
      <c r="D1706" s="261"/>
      <c r="E1706" s="261"/>
      <c r="F1706" s="270"/>
      <c r="G1706" s="270"/>
      <c r="H1706" s="270"/>
    </row>
    <row r="1707" spans="4:8" s="260" customFormat="1">
      <c r="D1707" s="261"/>
      <c r="E1707" s="261"/>
      <c r="F1707" s="270"/>
      <c r="G1707" s="270"/>
      <c r="H1707" s="270"/>
    </row>
    <row r="1708" spans="4:8" s="260" customFormat="1">
      <c r="D1708" s="261"/>
      <c r="E1708" s="261"/>
      <c r="F1708" s="270"/>
      <c r="G1708" s="270"/>
      <c r="H1708" s="270"/>
    </row>
    <row r="1709" spans="4:8" s="260" customFormat="1">
      <c r="D1709" s="261"/>
      <c r="E1709" s="261"/>
      <c r="F1709" s="270"/>
      <c r="G1709" s="270"/>
      <c r="H1709" s="270"/>
    </row>
    <row r="1710" spans="4:8" s="260" customFormat="1">
      <c r="D1710" s="261"/>
      <c r="E1710" s="261"/>
      <c r="F1710" s="270"/>
      <c r="G1710" s="270"/>
      <c r="H1710" s="270"/>
    </row>
    <row r="1711" spans="4:8" s="260" customFormat="1">
      <c r="D1711" s="261"/>
      <c r="E1711" s="261"/>
      <c r="F1711" s="270"/>
      <c r="G1711" s="270"/>
      <c r="H1711" s="270"/>
    </row>
    <row r="1712" spans="4:8" s="260" customFormat="1">
      <c r="D1712" s="261"/>
      <c r="E1712" s="261"/>
      <c r="F1712" s="270"/>
      <c r="G1712" s="270"/>
      <c r="H1712" s="270"/>
    </row>
    <row r="1713" spans="4:8" s="260" customFormat="1">
      <c r="D1713" s="261"/>
      <c r="E1713" s="261"/>
      <c r="F1713" s="270"/>
      <c r="G1713" s="270"/>
      <c r="H1713" s="270"/>
    </row>
    <row r="1714" spans="4:8" s="260" customFormat="1">
      <c r="D1714" s="261"/>
      <c r="E1714" s="261"/>
      <c r="F1714" s="270"/>
      <c r="G1714" s="270"/>
      <c r="H1714" s="270"/>
    </row>
    <row r="1715" spans="4:8" s="260" customFormat="1">
      <c r="D1715" s="261"/>
      <c r="E1715" s="261"/>
      <c r="F1715" s="270"/>
      <c r="G1715" s="270"/>
      <c r="H1715" s="270"/>
    </row>
    <row r="1716" spans="4:8" s="260" customFormat="1">
      <c r="D1716" s="261"/>
      <c r="E1716" s="261"/>
      <c r="F1716" s="270"/>
      <c r="G1716" s="270"/>
      <c r="H1716" s="270"/>
    </row>
    <row r="1717" spans="4:8" s="260" customFormat="1">
      <c r="D1717" s="261"/>
      <c r="E1717" s="261"/>
      <c r="F1717" s="270"/>
      <c r="G1717" s="270"/>
      <c r="H1717" s="270"/>
    </row>
    <row r="1718" spans="4:8" s="260" customFormat="1">
      <c r="D1718" s="261"/>
      <c r="E1718" s="261"/>
      <c r="F1718" s="270"/>
      <c r="G1718" s="270"/>
      <c r="H1718" s="270"/>
    </row>
    <row r="1719" spans="4:8" s="260" customFormat="1">
      <c r="D1719" s="261"/>
      <c r="E1719" s="261"/>
      <c r="F1719" s="270"/>
      <c r="G1719" s="270"/>
      <c r="H1719" s="270"/>
    </row>
    <row r="1720" spans="4:8" s="260" customFormat="1">
      <c r="D1720" s="261"/>
      <c r="E1720" s="261"/>
      <c r="F1720" s="270"/>
      <c r="G1720" s="270"/>
      <c r="H1720" s="270"/>
    </row>
    <row r="1721" spans="4:8" s="260" customFormat="1">
      <c r="D1721" s="261"/>
      <c r="E1721" s="261"/>
      <c r="F1721" s="270"/>
      <c r="G1721" s="270"/>
      <c r="H1721" s="270"/>
    </row>
    <row r="1722" spans="4:8" s="260" customFormat="1">
      <c r="D1722" s="261"/>
      <c r="E1722" s="261"/>
      <c r="F1722" s="270"/>
      <c r="G1722" s="270"/>
      <c r="H1722" s="270"/>
    </row>
    <row r="1723" spans="4:8" s="260" customFormat="1">
      <c r="D1723" s="261"/>
      <c r="E1723" s="261"/>
      <c r="F1723" s="270"/>
      <c r="G1723" s="270"/>
      <c r="H1723" s="270"/>
    </row>
    <row r="1724" spans="4:8" s="260" customFormat="1">
      <c r="D1724" s="261"/>
      <c r="E1724" s="261"/>
      <c r="F1724" s="270"/>
      <c r="G1724" s="270"/>
      <c r="H1724" s="270"/>
    </row>
    <row r="1725" spans="4:8" s="260" customFormat="1">
      <c r="D1725" s="261"/>
      <c r="E1725" s="261"/>
      <c r="F1725" s="270"/>
      <c r="G1725" s="270"/>
      <c r="H1725" s="270"/>
    </row>
    <row r="1726" spans="4:8" s="260" customFormat="1">
      <c r="D1726" s="261"/>
      <c r="E1726" s="261"/>
      <c r="F1726" s="270"/>
      <c r="G1726" s="270"/>
      <c r="H1726" s="270"/>
    </row>
    <row r="1727" spans="4:8" s="260" customFormat="1">
      <c r="D1727" s="261"/>
      <c r="E1727" s="261"/>
      <c r="F1727" s="270"/>
      <c r="G1727" s="270"/>
      <c r="H1727" s="270"/>
    </row>
    <row r="1728" spans="4:8" s="260" customFormat="1">
      <c r="D1728" s="261"/>
      <c r="E1728" s="261"/>
      <c r="F1728" s="270"/>
      <c r="G1728" s="270"/>
      <c r="H1728" s="270"/>
    </row>
    <row r="1729" spans="4:8" s="260" customFormat="1">
      <c r="D1729" s="261"/>
      <c r="E1729" s="261"/>
      <c r="F1729" s="270"/>
      <c r="G1729" s="270"/>
      <c r="H1729" s="270"/>
    </row>
    <row r="1730" spans="4:8" s="260" customFormat="1">
      <c r="D1730" s="261"/>
      <c r="E1730" s="261"/>
      <c r="F1730" s="270"/>
      <c r="G1730" s="270"/>
      <c r="H1730" s="270"/>
    </row>
    <row r="1731" spans="4:8" s="260" customFormat="1">
      <c r="D1731" s="261"/>
      <c r="E1731" s="261"/>
      <c r="F1731" s="270"/>
      <c r="G1731" s="270"/>
      <c r="H1731" s="270"/>
    </row>
    <row r="1732" spans="4:8" s="260" customFormat="1">
      <c r="D1732" s="261"/>
      <c r="E1732" s="261"/>
      <c r="F1732" s="270"/>
      <c r="G1732" s="270"/>
      <c r="H1732" s="270"/>
    </row>
    <row r="1733" spans="4:8" s="260" customFormat="1">
      <c r="D1733" s="261"/>
      <c r="E1733" s="261"/>
      <c r="F1733" s="270"/>
      <c r="G1733" s="270"/>
      <c r="H1733" s="270"/>
    </row>
    <row r="1734" spans="4:8" s="260" customFormat="1">
      <c r="D1734" s="261"/>
      <c r="E1734" s="261"/>
      <c r="F1734" s="270"/>
      <c r="G1734" s="270"/>
      <c r="H1734" s="270"/>
    </row>
    <row r="1735" spans="4:8" s="260" customFormat="1">
      <c r="D1735" s="261"/>
      <c r="E1735" s="261"/>
      <c r="F1735" s="270"/>
      <c r="G1735" s="270"/>
      <c r="H1735" s="270"/>
    </row>
    <row r="1736" spans="4:8" s="260" customFormat="1">
      <c r="D1736" s="261"/>
      <c r="E1736" s="261"/>
      <c r="F1736" s="270"/>
      <c r="G1736" s="270"/>
      <c r="H1736" s="270"/>
    </row>
    <row r="1737" spans="4:8" s="260" customFormat="1">
      <c r="D1737" s="261"/>
      <c r="E1737" s="261"/>
      <c r="F1737" s="270"/>
      <c r="G1737" s="270"/>
      <c r="H1737" s="270"/>
    </row>
    <row r="1738" spans="4:8" s="260" customFormat="1">
      <c r="D1738" s="261"/>
      <c r="E1738" s="261"/>
      <c r="F1738" s="270"/>
      <c r="G1738" s="270"/>
      <c r="H1738" s="270"/>
    </row>
    <row r="1739" spans="4:8" s="260" customFormat="1">
      <c r="D1739" s="261"/>
      <c r="E1739" s="261"/>
      <c r="F1739" s="270"/>
      <c r="G1739" s="270"/>
      <c r="H1739" s="270"/>
    </row>
    <row r="1740" spans="4:8" s="260" customFormat="1">
      <c r="D1740" s="261"/>
      <c r="E1740" s="261"/>
      <c r="F1740" s="270"/>
      <c r="G1740" s="270"/>
      <c r="H1740" s="270"/>
    </row>
    <row r="1741" spans="4:8" s="260" customFormat="1">
      <c r="D1741" s="261"/>
      <c r="E1741" s="261"/>
      <c r="F1741" s="270"/>
      <c r="G1741" s="270"/>
      <c r="H1741" s="270"/>
    </row>
    <row r="1742" spans="4:8" s="260" customFormat="1">
      <c r="D1742" s="261"/>
      <c r="E1742" s="261"/>
      <c r="F1742" s="270"/>
      <c r="G1742" s="270"/>
      <c r="H1742" s="270"/>
    </row>
    <row r="1743" spans="4:8" s="260" customFormat="1">
      <c r="D1743" s="261"/>
      <c r="E1743" s="261"/>
      <c r="F1743" s="270"/>
      <c r="G1743" s="270"/>
      <c r="H1743" s="270"/>
    </row>
    <row r="1744" spans="4:8" s="260" customFormat="1">
      <c r="D1744" s="261"/>
      <c r="E1744" s="261"/>
      <c r="F1744" s="270"/>
      <c r="G1744" s="270"/>
      <c r="H1744" s="270"/>
    </row>
    <row r="1745" spans="4:8" s="260" customFormat="1">
      <c r="D1745" s="261"/>
      <c r="E1745" s="261"/>
      <c r="F1745" s="270"/>
      <c r="G1745" s="270"/>
      <c r="H1745" s="270"/>
    </row>
    <row r="1746" spans="4:8" s="260" customFormat="1">
      <c r="D1746" s="261"/>
      <c r="E1746" s="261"/>
      <c r="F1746" s="270"/>
      <c r="G1746" s="270"/>
      <c r="H1746" s="270"/>
    </row>
    <row r="1747" spans="4:8" s="260" customFormat="1">
      <c r="D1747" s="261"/>
      <c r="E1747" s="261"/>
      <c r="F1747" s="270"/>
      <c r="G1747" s="270"/>
      <c r="H1747" s="270"/>
    </row>
    <row r="1748" spans="4:8" s="260" customFormat="1">
      <c r="D1748" s="261"/>
      <c r="E1748" s="261"/>
      <c r="F1748" s="270"/>
      <c r="G1748" s="270"/>
      <c r="H1748" s="270"/>
    </row>
    <row r="1749" spans="4:8" s="260" customFormat="1">
      <c r="D1749" s="261"/>
      <c r="E1749" s="261"/>
      <c r="F1749" s="270"/>
      <c r="G1749" s="270"/>
      <c r="H1749" s="270"/>
    </row>
    <row r="1750" spans="4:8" s="260" customFormat="1">
      <c r="D1750" s="261"/>
      <c r="E1750" s="261"/>
      <c r="F1750" s="270"/>
      <c r="G1750" s="270"/>
      <c r="H1750" s="270"/>
    </row>
    <row r="1751" spans="4:8" s="260" customFormat="1">
      <c r="D1751" s="261"/>
      <c r="E1751" s="261"/>
      <c r="F1751" s="270"/>
      <c r="G1751" s="270"/>
      <c r="H1751" s="270"/>
    </row>
    <row r="1752" spans="4:8" s="260" customFormat="1">
      <c r="D1752" s="261"/>
      <c r="E1752" s="261"/>
      <c r="F1752" s="270"/>
      <c r="G1752" s="270"/>
      <c r="H1752" s="270"/>
    </row>
    <row r="1753" spans="4:8" s="260" customFormat="1">
      <c r="D1753" s="261"/>
      <c r="E1753" s="261"/>
      <c r="F1753" s="270"/>
      <c r="G1753" s="270"/>
      <c r="H1753" s="270"/>
    </row>
    <row r="1754" spans="4:8" s="260" customFormat="1">
      <c r="D1754" s="261"/>
      <c r="E1754" s="261"/>
      <c r="F1754" s="270"/>
      <c r="G1754" s="270"/>
      <c r="H1754" s="270"/>
    </row>
    <row r="1755" spans="4:8" s="260" customFormat="1">
      <c r="D1755" s="261"/>
      <c r="E1755" s="261"/>
      <c r="F1755" s="270"/>
      <c r="G1755" s="270"/>
      <c r="H1755" s="270"/>
    </row>
    <row r="1756" spans="4:8" s="260" customFormat="1">
      <c r="D1756" s="261"/>
      <c r="E1756" s="261"/>
      <c r="F1756" s="270"/>
      <c r="G1756" s="270"/>
      <c r="H1756" s="270"/>
    </row>
    <row r="1757" spans="4:8" s="260" customFormat="1">
      <c r="D1757" s="261"/>
      <c r="E1757" s="261"/>
      <c r="F1757" s="270"/>
      <c r="G1757" s="270"/>
      <c r="H1757" s="270"/>
    </row>
    <row r="1758" spans="4:8" s="260" customFormat="1">
      <c r="D1758" s="261"/>
      <c r="E1758" s="261"/>
      <c r="F1758" s="270"/>
      <c r="G1758" s="270"/>
      <c r="H1758" s="270"/>
    </row>
    <row r="1759" spans="4:8" s="260" customFormat="1">
      <c r="D1759" s="261"/>
      <c r="E1759" s="261"/>
      <c r="F1759" s="270"/>
      <c r="G1759" s="270"/>
      <c r="H1759" s="270"/>
    </row>
    <row r="1760" spans="4:8" s="260" customFormat="1">
      <c r="D1760" s="261"/>
      <c r="E1760" s="261"/>
      <c r="F1760" s="270"/>
      <c r="G1760" s="270"/>
      <c r="H1760" s="270"/>
    </row>
    <row r="1761" spans="4:8" s="260" customFormat="1">
      <c r="D1761" s="261"/>
      <c r="E1761" s="261"/>
      <c r="F1761" s="270"/>
      <c r="G1761" s="270"/>
      <c r="H1761" s="270"/>
    </row>
    <row r="1762" spans="4:8" s="260" customFormat="1">
      <c r="D1762" s="261"/>
      <c r="E1762" s="261"/>
      <c r="F1762" s="270"/>
      <c r="G1762" s="270"/>
      <c r="H1762" s="270"/>
    </row>
    <row r="1763" spans="4:8" s="260" customFormat="1">
      <c r="D1763" s="261"/>
      <c r="E1763" s="261"/>
      <c r="F1763" s="270"/>
      <c r="G1763" s="270"/>
      <c r="H1763" s="270"/>
    </row>
    <row r="1764" spans="4:8" s="260" customFormat="1">
      <c r="D1764" s="261"/>
      <c r="E1764" s="261"/>
      <c r="F1764" s="270"/>
      <c r="G1764" s="270"/>
      <c r="H1764" s="270"/>
    </row>
    <row r="1765" spans="4:8" s="260" customFormat="1">
      <c r="D1765" s="261"/>
      <c r="E1765" s="261"/>
      <c r="F1765" s="270"/>
      <c r="G1765" s="270"/>
      <c r="H1765" s="270"/>
    </row>
    <row r="1766" spans="4:8" s="260" customFormat="1">
      <c r="D1766" s="261"/>
      <c r="E1766" s="261"/>
      <c r="F1766" s="270"/>
      <c r="G1766" s="270"/>
      <c r="H1766" s="270"/>
    </row>
    <row r="1767" spans="4:8" s="260" customFormat="1">
      <c r="D1767" s="261"/>
      <c r="E1767" s="261"/>
      <c r="F1767" s="270"/>
      <c r="G1767" s="270"/>
      <c r="H1767" s="270"/>
    </row>
    <row r="1768" spans="4:8" s="260" customFormat="1">
      <c r="D1768" s="261"/>
      <c r="E1768" s="261"/>
      <c r="F1768" s="270"/>
      <c r="G1768" s="270"/>
      <c r="H1768" s="270"/>
    </row>
    <row r="1769" spans="4:8" s="260" customFormat="1">
      <c r="D1769" s="261"/>
      <c r="E1769" s="261"/>
      <c r="F1769" s="270"/>
      <c r="G1769" s="270"/>
      <c r="H1769" s="270"/>
    </row>
    <row r="1770" spans="4:8" s="260" customFormat="1">
      <c r="D1770" s="261"/>
      <c r="E1770" s="261"/>
      <c r="F1770" s="270"/>
      <c r="G1770" s="270"/>
      <c r="H1770" s="270"/>
    </row>
    <row r="1771" spans="4:8" s="260" customFormat="1">
      <c r="D1771" s="261"/>
      <c r="E1771" s="261"/>
      <c r="F1771" s="270"/>
      <c r="G1771" s="270"/>
      <c r="H1771" s="270"/>
    </row>
    <row r="1772" spans="4:8" s="260" customFormat="1">
      <c r="D1772" s="261"/>
      <c r="E1772" s="261"/>
      <c r="F1772" s="270"/>
      <c r="G1772" s="270"/>
      <c r="H1772" s="270"/>
    </row>
    <row r="1773" spans="4:8" s="260" customFormat="1">
      <c r="D1773" s="261"/>
      <c r="E1773" s="261"/>
      <c r="F1773" s="270"/>
      <c r="G1773" s="270"/>
      <c r="H1773" s="270"/>
    </row>
    <row r="1774" spans="4:8" s="260" customFormat="1">
      <c r="D1774" s="261"/>
      <c r="E1774" s="261"/>
      <c r="F1774" s="270"/>
      <c r="G1774" s="270"/>
      <c r="H1774" s="270"/>
    </row>
    <row r="1775" spans="4:8" s="260" customFormat="1">
      <c r="D1775" s="261"/>
      <c r="E1775" s="261"/>
      <c r="F1775" s="270"/>
      <c r="G1775" s="270"/>
      <c r="H1775" s="270"/>
    </row>
    <row r="1776" spans="4:8" s="260" customFormat="1">
      <c r="D1776" s="261"/>
      <c r="E1776" s="261"/>
      <c r="F1776" s="270"/>
      <c r="G1776" s="270"/>
      <c r="H1776" s="270"/>
    </row>
    <row r="1777" spans="4:8" s="260" customFormat="1">
      <c r="D1777" s="261"/>
      <c r="E1777" s="261"/>
      <c r="F1777" s="270"/>
      <c r="G1777" s="270"/>
      <c r="H1777" s="270"/>
    </row>
    <row r="1778" spans="4:8" s="260" customFormat="1">
      <c r="D1778" s="261"/>
      <c r="E1778" s="261"/>
      <c r="F1778" s="270"/>
      <c r="G1778" s="270"/>
      <c r="H1778" s="270"/>
    </row>
    <row r="1779" spans="4:8" s="260" customFormat="1">
      <c r="D1779" s="261"/>
      <c r="E1779" s="261"/>
      <c r="F1779" s="270"/>
      <c r="G1779" s="270"/>
      <c r="H1779" s="270"/>
    </row>
    <row r="1780" spans="4:8" s="260" customFormat="1">
      <c r="D1780" s="261"/>
      <c r="E1780" s="261"/>
      <c r="F1780" s="270"/>
      <c r="G1780" s="270"/>
      <c r="H1780" s="270"/>
    </row>
    <row r="1781" spans="4:8" s="260" customFormat="1">
      <c r="D1781" s="261"/>
      <c r="E1781" s="261"/>
      <c r="F1781" s="270"/>
      <c r="G1781" s="270"/>
      <c r="H1781" s="270"/>
    </row>
    <row r="1782" spans="4:8" s="260" customFormat="1">
      <c r="D1782" s="261"/>
      <c r="E1782" s="261"/>
      <c r="F1782" s="270"/>
      <c r="G1782" s="270"/>
      <c r="H1782" s="270"/>
    </row>
    <row r="1783" spans="4:8" s="260" customFormat="1">
      <c r="D1783" s="261"/>
      <c r="E1783" s="261"/>
      <c r="F1783" s="270"/>
      <c r="G1783" s="270"/>
      <c r="H1783" s="270"/>
    </row>
    <row r="1784" spans="4:8" s="260" customFormat="1">
      <c r="D1784" s="261"/>
      <c r="E1784" s="261"/>
      <c r="F1784" s="270"/>
      <c r="G1784" s="270"/>
      <c r="H1784" s="270"/>
    </row>
    <row r="1785" spans="4:8" s="260" customFormat="1">
      <c r="D1785" s="261"/>
      <c r="E1785" s="261"/>
      <c r="F1785" s="270"/>
      <c r="G1785" s="270"/>
      <c r="H1785" s="270"/>
    </row>
    <row r="1786" spans="4:8" s="260" customFormat="1">
      <c r="D1786" s="261"/>
      <c r="E1786" s="261"/>
      <c r="F1786" s="270"/>
      <c r="G1786" s="270"/>
      <c r="H1786" s="270"/>
    </row>
    <row r="1787" spans="4:8" s="260" customFormat="1">
      <c r="D1787" s="261"/>
      <c r="E1787" s="261"/>
      <c r="F1787" s="270"/>
      <c r="G1787" s="270"/>
      <c r="H1787" s="270"/>
    </row>
    <row r="1788" spans="4:8" s="260" customFormat="1">
      <c r="D1788" s="261"/>
      <c r="E1788" s="261"/>
      <c r="F1788" s="270"/>
      <c r="G1788" s="270"/>
      <c r="H1788" s="270"/>
    </row>
    <row r="1789" spans="4:8" s="260" customFormat="1">
      <c r="D1789" s="261"/>
      <c r="E1789" s="261"/>
      <c r="F1789" s="270"/>
      <c r="G1789" s="270"/>
      <c r="H1789" s="270"/>
    </row>
    <row r="1790" spans="4:8" s="260" customFormat="1">
      <c r="D1790" s="261"/>
      <c r="E1790" s="261"/>
      <c r="F1790" s="270"/>
      <c r="G1790" s="270"/>
      <c r="H1790" s="270"/>
    </row>
    <row r="1791" spans="4:8" s="260" customFormat="1">
      <c r="D1791" s="261"/>
      <c r="E1791" s="261"/>
      <c r="F1791" s="270"/>
      <c r="G1791" s="270"/>
      <c r="H1791" s="270"/>
    </row>
    <row r="1792" spans="4:8" s="260" customFormat="1">
      <c r="D1792" s="261"/>
      <c r="E1792" s="261"/>
      <c r="F1792" s="270"/>
      <c r="G1792" s="270"/>
      <c r="H1792" s="270"/>
    </row>
    <row r="1793" spans="4:8" s="260" customFormat="1">
      <c r="D1793" s="261"/>
      <c r="E1793" s="261"/>
      <c r="F1793" s="270"/>
      <c r="G1793" s="270"/>
      <c r="H1793" s="270"/>
    </row>
    <row r="1794" spans="4:8" s="260" customFormat="1">
      <c r="D1794" s="261"/>
      <c r="E1794" s="261"/>
      <c r="F1794" s="270"/>
      <c r="G1794" s="270"/>
      <c r="H1794" s="270"/>
    </row>
    <row r="1795" spans="4:8" s="260" customFormat="1">
      <c r="D1795" s="261"/>
      <c r="E1795" s="261"/>
      <c r="F1795" s="270"/>
      <c r="G1795" s="270"/>
      <c r="H1795" s="270"/>
    </row>
    <row r="1796" spans="4:8" s="260" customFormat="1">
      <c r="D1796" s="261"/>
      <c r="E1796" s="261"/>
      <c r="F1796" s="270"/>
      <c r="G1796" s="270"/>
      <c r="H1796" s="270"/>
    </row>
    <row r="1797" spans="4:8" s="260" customFormat="1">
      <c r="D1797" s="261"/>
      <c r="E1797" s="261"/>
      <c r="F1797" s="270"/>
      <c r="G1797" s="270"/>
      <c r="H1797" s="270"/>
    </row>
    <row r="1798" spans="4:8" s="260" customFormat="1">
      <c r="D1798" s="261"/>
      <c r="E1798" s="261"/>
      <c r="F1798" s="270"/>
      <c r="G1798" s="270"/>
      <c r="H1798" s="270"/>
    </row>
    <row r="1799" spans="4:8" s="260" customFormat="1">
      <c r="D1799" s="261"/>
      <c r="E1799" s="261"/>
      <c r="F1799" s="270"/>
      <c r="G1799" s="270"/>
      <c r="H1799" s="270"/>
    </row>
    <row r="1800" spans="4:8" s="260" customFormat="1">
      <c r="D1800" s="261"/>
      <c r="E1800" s="261"/>
      <c r="F1800" s="270"/>
      <c r="G1800" s="270"/>
      <c r="H1800" s="270"/>
    </row>
    <row r="1801" spans="4:8" s="260" customFormat="1">
      <c r="D1801" s="261"/>
      <c r="E1801" s="261"/>
      <c r="F1801" s="270"/>
      <c r="G1801" s="270"/>
      <c r="H1801" s="270"/>
    </row>
    <row r="1802" spans="4:8" s="260" customFormat="1">
      <c r="D1802" s="261"/>
      <c r="E1802" s="261"/>
      <c r="F1802" s="270"/>
      <c r="G1802" s="270"/>
      <c r="H1802" s="270"/>
    </row>
    <row r="1803" spans="4:8" s="260" customFormat="1">
      <c r="D1803" s="261"/>
      <c r="E1803" s="261"/>
      <c r="F1803" s="270"/>
      <c r="G1803" s="270"/>
      <c r="H1803" s="270"/>
    </row>
    <row r="1804" spans="4:8" s="260" customFormat="1">
      <c r="D1804" s="261"/>
      <c r="E1804" s="261"/>
      <c r="F1804" s="270"/>
      <c r="G1804" s="270"/>
      <c r="H1804" s="270"/>
    </row>
    <row r="1805" spans="4:8" s="260" customFormat="1">
      <c r="D1805" s="261"/>
      <c r="E1805" s="261"/>
      <c r="F1805" s="270"/>
      <c r="G1805" s="270"/>
      <c r="H1805" s="270"/>
    </row>
    <row r="1806" spans="4:8" s="260" customFormat="1">
      <c r="D1806" s="261"/>
      <c r="E1806" s="261"/>
      <c r="F1806" s="270"/>
      <c r="G1806" s="270"/>
      <c r="H1806" s="270"/>
    </row>
    <row r="1807" spans="4:8" s="260" customFormat="1">
      <c r="D1807" s="261"/>
      <c r="E1807" s="261"/>
      <c r="F1807" s="270"/>
      <c r="G1807" s="270"/>
      <c r="H1807" s="270"/>
    </row>
    <row r="1808" spans="4:8" s="260" customFormat="1">
      <c r="D1808" s="261"/>
      <c r="E1808" s="261"/>
      <c r="F1808" s="270"/>
      <c r="G1808" s="270"/>
      <c r="H1808" s="270"/>
    </row>
    <row r="1809" spans="4:8" s="260" customFormat="1">
      <c r="D1809" s="261"/>
      <c r="E1809" s="261"/>
      <c r="F1809" s="270"/>
      <c r="G1809" s="270"/>
      <c r="H1809" s="270"/>
    </row>
    <row r="1810" spans="4:8" s="260" customFormat="1">
      <c r="D1810" s="261"/>
      <c r="E1810" s="261"/>
      <c r="F1810" s="270"/>
      <c r="G1810" s="270"/>
      <c r="H1810" s="270"/>
    </row>
    <row r="1811" spans="4:8" s="260" customFormat="1">
      <c r="D1811" s="261"/>
      <c r="E1811" s="261"/>
      <c r="F1811" s="270"/>
      <c r="G1811" s="270"/>
      <c r="H1811" s="270"/>
    </row>
    <row r="1812" spans="4:8" s="260" customFormat="1">
      <c r="D1812" s="261"/>
      <c r="E1812" s="261"/>
      <c r="F1812" s="270"/>
      <c r="G1812" s="270"/>
      <c r="H1812" s="270"/>
    </row>
    <row r="1813" spans="4:8" s="260" customFormat="1">
      <c r="D1813" s="261"/>
      <c r="E1813" s="261"/>
      <c r="F1813" s="270"/>
      <c r="G1813" s="270"/>
      <c r="H1813" s="270"/>
    </row>
    <row r="1814" spans="4:8" s="260" customFormat="1">
      <c r="D1814" s="261"/>
      <c r="E1814" s="261"/>
      <c r="F1814" s="270"/>
      <c r="G1814" s="270"/>
      <c r="H1814" s="270"/>
    </row>
    <row r="1815" spans="4:8" s="260" customFormat="1">
      <c r="D1815" s="261"/>
      <c r="E1815" s="261"/>
      <c r="F1815" s="270"/>
      <c r="G1815" s="270"/>
      <c r="H1815" s="270"/>
    </row>
    <row r="1816" spans="4:8" s="260" customFormat="1">
      <c r="D1816" s="261"/>
      <c r="E1816" s="261"/>
      <c r="F1816" s="270"/>
      <c r="G1816" s="270"/>
      <c r="H1816" s="270"/>
    </row>
    <row r="1817" spans="4:8" s="260" customFormat="1">
      <c r="D1817" s="261"/>
      <c r="E1817" s="261"/>
      <c r="F1817" s="270"/>
      <c r="G1817" s="270"/>
      <c r="H1817" s="270"/>
    </row>
    <row r="1818" spans="4:8" s="260" customFormat="1">
      <c r="D1818" s="261"/>
      <c r="E1818" s="261"/>
      <c r="F1818" s="270"/>
      <c r="G1818" s="270"/>
      <c r="H1818" s="270"/>
    </row>
    <row r="1819" spans="4:8" s="260" customFormat="1">
      <c r="D1819" s="261"/>
      <c r="E1819" s="261"/>
      <c r="F1819" s="270"/>
      <c r="G1819" s="270"/>
      <c r="H1819" s="270"/>
    </row>
    <row r="1820" spans="4:8" s="260" customFormat="1">
      <c r="D1820" s="261"/>
      <c r="E1820" s="261"/>
      <c r="F1820" s="270"/>
      <c r="G1820" s="270"/>
      <c r="H1820" s="270"/>
    </row>
    <row r="1821" spans="4:8" s="260" customFormat="1">
      <c r="D1821" s="261"/>
      <c r="E1821" s="261"/>
      <c r="F1821" s="270"/>
      <c r="G1821" s="270"/>
      <c r="H1821" s="270"/>
    </row>
    <row r="1822" spans="4:8" s="260" customFormat="1">
      <c r="D1822" s="261"/>
      <c r="E1822" s="261"/>
      <c r="F1822" s="270"/>
      <c r="G1822" s="270"/>
      <c r="H1822" s="270"/>
    </row>
    <row r="1823" spans="4:8" s="260" customFormat="1">
      <c r="D1823" s="261"/>
      <c r="E1823" s="261"/>
      <c r="F1823" s="270"/>
      <c r="G1823" s="270"/>
      <c r="H1823" s="270"/>
    </row>
    <row r="1824" spans="4:8" s="260" customFormat="1">
      <c r="D1824" s="261"/>
      <c r="E1824" s="261"/>
      <c r="F1824" s="270"/>
      <c r="G1824" s="270"/>
      <c r="H1824" s="270"/>
    </row>
    <row r="1825" spans="4:8" s="260" customFormat="1">
      <c r="D1825" s="261"/>
      <c r="E1825" s="261"/>
      <c r="F1825" s="270"/>
      <c r="G1825" s="270"/>
      <c r="H1825" s="270"/>
    </row>
    <row r="1826" spans="4:8" s="260" customFormat="1">
      <c r="D1826" s="261"/>
      <c r="E1826" s="261"/>
      <c r="F1826" s="270"/>
      <c r="G1826" s="270"/>
      <c r="H1826" s="270"/>
    </row>
    <row r="1827" spans="4:8" s="260" customFormat="1">
      <c r="D1827" s="261"/>
      <c r="E1827" s="261"/>
      <c r="F1827" s="270"/>
      <c r="G1827" s="270"/>
      <c r="H1827" s="270"/>
    </row>
    <row r="1828" spans="4:8" s="260" customFormat="1">
      <c r="D1828" s="261"/>
      <c r="E1828" s="261"/>
      <c r="F1828" s="270"/>
      <c r="G1828" s="270"/>
      <c r="H1828" s="270"/>
    </row>
    <row r="1829" spans="4:8" s="260" customFormat="1">
      <c r="D1829" s="261"/>
      <c r="E1829" s="261"/>
      <c r="F1829" s="270"/>
      <c r="G1829" s="270"/>
      <c r="H1829" s="270"/>
    </row>
    <row r="1830" spans="4:8" s="260" customFormat="1">
      <c r="D1830" s="261"/>
      <c r="E1830" s="261"/>
      <c r="F1830" s="270"/>
      <c r="G1830" s="270"/>
      <c r="H1830" s="270"/>
    </row>
    <row r="1831" spans="4:8" s="260" customFormat="1">
      <c r="D1831" s="261"/>
      <c r="E1831" s="261"/>
      <c r="F1831" s="270"/>
      <c r="G1831" s="270"/>
      <c r="H1831" s="270"/>
    </row>
    <row r="1832" spans="4:8" s="260" customFormat="1">
      <c r="D1832" s="261"/>
      <c r="E1832" s="261"/>
      <c r="F1832" s="270"/>
      <c r="G1832" s="270"/>
      <c r="H1832" s="270"/>
    </row>
    <row r="1833" spans="4:8" s="260" customFormat="1">
      <c r="D1833" s="261"/>
      <c r="E1833" s="261"/>
      <c r="F1833" s="270"/>
      <c r="G1833" s="270"/>
      <c r="H1833" s="270"/>
    </row>
    <row r="1834" spans="4:8" s="260" customFormat="1">
      <c r="D1834" s="261"/>
      <c r="E1834" s="261"/>
      <c r="F1834" s="270"/>
      <c r="G1834" s="270"/>
      <c r="H1834" s="270"/>
    </row>
    <row r="1835" spans="4:8" s="260" customFormat="1">
      <c r="D1835" s="261"/>
      <c r="E1835" s="261"/>
      <c r="F1835" s="270"/>
      <c r="G1835" s="270"/>
      <c r="H1835" s="270"/>
    </row>
    <row r="1836" spans="4:8" s="260" customFormat="1">
      <c r="D1836" s="261"/>
      <c r="E1836" s="261"/>
      <c r="F1836" s="270"/>
      <c r="G1836" s="270"/>
      <c r="H1836" s="270"/>
    </row>
    <row r="1837" spans="4:8" s="260" customFormat="1">
      <c r="D1837" s="261"/>
      <c r="E1837" s="261"/>
      <c r="F1837" s="270"/>
      <c r="G1837" s="270"/>
      <c r="H1837" s="270"/>
    </row>
    <row r="1838" spans="4:8" s="260" customFormat="1">
      <c r="D1838" s="261"/>
      <c r="E1838" s="261"/>
      <c r="F1838" s="270"/>
      <c r="G1838" s="270"/>
      <c r="H1838" s="270"/>
    </row>
    <row r="1839" spans="4:8" s="260" customFormat="1">
      <c r="D1839" s="261"/>
      <c r="E1839" s="261"/>
      <c r="F1839" s="270"/>
      <c r="G1839" s="270"/>
      <c r="H1839" s="270"/>
    </row>
    <row r="1840" spans="4:8" s="260" customFormat="1">
      <c r="D1840" s="261"/>
      <c r="E1840" s="261"/>
      <c r="F1840" s="270"/>
      <c r="G1840" s="270"/>
      <c r="H1840" s="270"/>
    </row>
    <row r="1841" spans="4:8" s="260" customFormat="1">
      <c r="D1841" s="261"/>
      <c r="E1841" s="261"/>
      <c r="F1841" s="270"/>
      <c r="G1841" s="270"/>
      <c r="H1841" s="270"/>
    </row>
    <row r="1842" spans="4:8" s="260" customFormat="1">
      <c r="D1842" s="261"/>
      <c r="E1842" s="261"/>
      <c r="F1842" s="270"/>
      <c r="G1842" s="270"/>
      <c r="H1842" s="270"/>
    </row>
    <row r="1843" spans="4:8" s="260" customFormat="1">
      <c r="D1843" s="261"/>
      <c r="E1843" s="261"/>
      <c r="F1843" s="270"/>
      <c r="G1843" s="270"/>
      <c r="H1843" s="270"/>
    </row>
    <row r="1844" spans="4:8" s="260" customFormat="1">
      <c r="D1844" s="261"/>
      <c r="E1844" s="261"/>
      <c r="F1844" s="270"/>
      <c r="G1844" s="270"/>
      <c r="H1844" s="270"/>
    </row>
    <row r="1845" spans="4:8" s="260" customFormat="1">
      <c r="D1845" s="261"/>
      <c r="E1845" s="261"/>
      <c r="F1845" s="270"/>
      <c r="G1845" s="270"/>
      <c r="H1845" s="270"/>
    </row>
    <row r="1846" spans="4:8" s="260" customFormat="1">
      <c r="D1846" s="261"/>
      <c r="E1846" s="261"/>
      <c r="F1846" s="270"/>
      <c r="G1846" s="270"/>
      <c r="H1846" s="270"/>
    </row>
    <row r="1847" spans="4:8" s="260" customFormat="1">
      <c r="D1847" s="261"/>
      <c r="E1847" s="261"/>
      <c r="F1847" s="270"/>
      <c r="G1847" s="270"/>
      <c r="H1847" s="270"/>
    </row>
    <row r="1848" spans="4:8" s="260" customFormat="1">
      <c r="D1848" s="261"/>
      <c r="E1848" s="261"/>
      <c r="F1848" s="270"/>
      <c r="G1848" s="270"/>
      <c r="H1848" s="270"/>
    </row>
    <row r="1849" spans="4:8" s="260" customFormat="1">
      <c r="D1849" s="261"/>
      <c r="E1849" s="261"/>
      <c r="F1849" s="270"/>
      <c r="G1849" s="270"/>
      <c r="H1849" s="270"/>
    </row>
    <row r="1850" spans="4:8" s="260" customFormat="1">
      <c r="D1850" s="261"/>
      <c r="E1850" s="261"/>
      <c r="F1850" s="270"/>
      <c r="G1850" s="270"/>
      <c r="H1850" s="270"/>
    </row>
    <row r="1851" spans="4:8" s="260" customFormat="1">
      <c r="D1851" s="261"/>
      <c r="E1851" s="261"/>
      <c r="F1851" s="270"/>
      <c r="G1851" s="270"/>
      <c r="H1851" s="270"/>
    </row>
    <row r="1852" spans="4:8" s="260" customFormat="1">
      <c r="D1852" s="261"/>
      <c r="E1852" s="261"/>
      <c r="F1852" s="270"/>
      <c r="G1852" s="270"/>
      <c r="H1852" s="270"/>
    </row>
    <row r="1853" spans="4:8" s="260" customFormat="1">
      <c r="D1853" s="261"/>
      <c r="E1853" s="261"/>
      <c r="F1853" s="270"/>
      <c r="G1853" s="270"/>
      <c r="H1853" s="270"/>
    </row>
    <row r="1854" spans="4:8" s="260" customFormat="1">
      <c r="D1854" s="261"/>
      <c r="E1854" s="261"/>
      <c r="F1854" s="270"/>
      <c r="G1854" s="270"/>
      <c r="H1854" s="270"/>
    </row>
    <row r="1855" spans="4:8" s="260" customFormat="1">
      <c r="D1855" s="261"/>
      <c r="E1855" s="261"/>
      <c r="F1855" s="270"/>
      <c r="G1855" s="270"/>
      <c r="H1855" s="270"/>
    </row>
    <row r="1856" spans="4:8" s="260" customFormat="1">
      <c r="D1856" s="261"/>
      <c r="E1856" s="261"/>
      <c r="F1856" s="270"/>
      <c r="G1856" s="270"/>
      <c r="H1856" s="270"/>
    </row>
    <row r="1857" spans="4:8" s="260" customFormat="1">
      <c r="D1857" s="261"/>
      <c r="E1857" s="261"/>
      <c r="F1857" s="270"/>
      <c r="G1857" s="270"/>
      <c r="H1857" s="270"/>
    </row>
    <row r="1858" spans="4:8" s="260" customFormat="1">
      <c r="D1858" s="261"/>
      <c r="E1858" s="261"/>
      <c r="F1858" s="270"/>
      <c r="G1858" s="270"/>
      <c r="H1858" s="270"/>
    </row>
    <row r="1859" spans="4:8" s="260" customFormat="1">
      <c r="D1859" s="261"/>
      <c r="E1859" s="261"/>
      <c r="F1859" s="270"/>
      <c r="G1859" s="270"/>
      <c r="H1859" s="270"/>
    </row>
    <row r="1860" spans="4:8" s="260" customFormat="1">
      <c r="D1860" s="261"/>
      <c r="E1860" s="261"/>
      <c r="F1860" s="270"/>
      <c r="G1860" s="270"/>
      <c r="H1860" s="270"/>
    </row>
    <row r="1861" spans="4:8" s="260" customFormat="1">
      <c r="D1861" s="261"/>
      <c r="E1861" s="261"/>
      <c r="F1861" s="270"/>
      <c r="G1861" s="270"/>
      <c r="H1861" s="270"/>
    </row>
    <row r="1862" spans="4:8" s="260" customFormat="1">
      <c r="D1862" s="261"/>
      <c r="E1862" s="261"/>
      <c r="F1862" s="270"/>
      <c r="G1862" s="270"/>
      <c r="H1862" s="270"/>
    </row>
    <row r="1863" spans="4:8" s="260" customFormat="1">
      <c r="D1863" s="261"/>
      <c r="E1863" s="261"/>
      <c r="F1863" s="270"/>
      <c r="G1863" s="270"/>
      <c r="H1863" s="270"/>
    </row>
    <row r="1864" spans="4:8" s="260" customFormat="1">
      <c r="D1864" s="261"/>
      <c r="E1864" s="261"/>
      <c r="F1864" s="270"/>
      <c r="G1864" s="270"/>
      <c r="H1864" s="270"/>
    </row>
    <row r="1865" spans="4:8" s="260" customFormat="1">
      <c r="D1865" s="261"/>
      <c r="E1865" s="261"/>
      <c r="F1865" s="270"/>
      <c r="G1865" s="270"/>
      <c r="H1865" s="270"/>
    </row>
    <row r="1866" spans="4:8" s="260" customFormat="1">
      <c r="D1866" s="261"/>
      <c r="E1866" s="261"/>
      <c r="F1866" s="270"/>
      <c r="G1866" s="270"/>
      <c r="H1866" s="270"/>
    </row>
    <row r="1867" spans="4:8" s="260" customFormat="1">
      <c r="D1867" s="261"/>
      <c r="E1867" s="261"/>
      <c r="F1867" s="270"/>
      <c r="G1867" s="270"/>
      <c r="H1867" s="270"/>
    </row>
    <row r="1868" spans="4:8" s="260" customFormat="1">
      <c r="D1868" s="261"/>
      <c r="E1868" s="261"/>
      <c r="F1868" s="270"/>
      <c r="G1868" s="270"/>
      <c r="H1868" s="270"/>
    </row>
    <row r="1869" spans="4:8" s="260" customFormat="1">
      <c r="D1869" s="261"/>
      <c r="E1869" s="261"/>
      <c r="F1869" s="270"/>
      <c r="G1869" s="270"/>
      <c r="H1869" s="270"/>
    </row>
    <row r="1870" spans="4:8" s="260" customFormat="1">
      <c r="D1870" s="261"/>
      <c r="E1870" s="261"/>
      <c r="F1870" s="270"/>
      <c r="G1870" s="270"/>
      <c r="H1870" s="270"/>
    </row>
    <row r="1871" spans="4:8" s="260" customFormat="1">
      <c r="D1871" s="261"/>
      <c r="E1871" s="261"/>
      <c r="F1871" s="270"/>
      <c r="G1871" s="270"/>
      <c r="H1871" s="270"/>
    </row>
    <row r="1872" spans="4:8" s="260" customFormat="1">
      <c r="D1872" s="261"/>
      <c r="E1872" s="261"/>
      <c r="F1872" s="270"/>
      <c r="G1872" s="270"/>
      <c r="H1872" s="270"/>
    </row>
    <row r="1873" spans="4:8" s="260" customFormat="1">
      <c r="D1873" s="261"/>
      <c r="E1873" s="261"/>
      <c r="F1873" s="270"/>
      <c r="G1873" s="270"/>
      <c r="H1873" s="270"/>
    </row>
    <row r="1874" spans="4:8" s="260" customFormat="1">
      <c r="D1874" s="261"/>
      <c r="E1874" s="261"/>
      <c r="F1874" s="270"/>
      <c r="G1874" s="270"/>
      <c r="H1874" s="270"/>
    </row>
    <row r="1875" spans="4:8" s="260" customFormat="1">
      <c r="D1875" s="261"/>
      <c r="E1875" s="261"/>
      <c r="F1875" s="270"/>
      <c r="G1875" s="270"/>
      <c r="H1875" s="270"/>
    </row>
    <row r="1876" spans="4:8" s="260" customFormat="1">
      <c r="D1876" s="261"/>
      <c r="E1876" s="261"/>
      <c r="F1876" s="270"/>
      <c r="G1876" s="270"/>
      <c r="H1876" s="270"/>
    </row>
    <row r="1877" spans="4:8" s="260" customFormat="1">
      <c r="D1877" s="261"/>
      <c r="E1877" s="261"/>
      <c r="F1877" s="270"/>
      <c r="G1877" s="270"/>
      <c r="H1877" s="270"/>
    </row>
    <row r="1878" spans="4:8" s="260" customFormat="1">
      <c r="D1878" s="261"/>
      <c r="E1878" s="261"/>
      <c r="F1878" s="270"/>
      <c r="G1878" s="270"/>
      <c r="H1878" s="270"/>
    </row>
    <row r="1879" spans="4:8" s="260" customFormat="1">
      <c r="D1879" s="261"/>
      <c r="E1879" s="261"/>
      <c r="F1879" s="270"/>
      <c r="G1879" s="270"/>
      <c r="H1879" s="270"/>
    </row>
    <row r="1880" spans="4:8" s="260" customFormat="1">
      <c r="D1880" s="261"/>
      <c r="E1880" s="261"/>
      <c r="F1880" s="270"/>
      <c r="G1880" s="270"/>
      <c r="H1880" s="270"/>
    </row>
    <row r="1881" spans="4:8" s="260" customFormat="1">
      <c r="D1881" s="261"/>
      <c r="E1881" s="261"/>
      <c r="F1881" s="270"/>
      <c r="G1881" s="270"/>
      <c r="H1881" s="270"/>
    </row>
    <row r="1882" spans="4:8" s="260" customFormat="1">
      <c r="D1882" s="261"/>
      <c r="E1882" s="261"/>
      <c r="F1882" s="270"/>
      <c r="G1882" s="270"/>
      <c r="H1882" s="270"/>
    </row>
    <row r="1883" spans="4:8" s="260" customFormat="1">
      <c r="D1883" s="261"/>
      <c r="E1883" s="261"/>
      <c r="F1883" s="270"/>
      <c r="G1883" s="270"/>
      <c r="H1883" s="270"/>
    </row>
    <row r="1884" spans="4:8" s="260" customFormat="1">
      <c r="D1884" s="261"/>
      <c r="E1884" s="261"/>
      <c r="F1884" s="270"/>
      <c r="G1884" s="270"/>
      <c r="H1884" s="270"/>
    </row>
    <row r="1885" spans="4:8" s="260" customFormat="1">
      <c r="D1885" s="261"/>
      <c r="E1885" s="261"/>
      <c r="F1885" s="270"/>
      <c r="G1885" s="270"/>
      <c r="H1885" s="270"/>
    </row>
    <row r="1886" spans="4:8" s="260" customFormat="1">
      <c r="D1886" s="261"/>
      <c r="E1886" s="261"/>
      <c r="F1886" s="270"/>
      <c r="G1886" s="270"/>
      <c r="H1886" s="270"/>
    </row>
    <row r="1887" spans="4:8" s="260" customFormat="1">
      <c r="D1887" s="261"/>
      <c r="E1887" s="261"/>
      <c r="F1887" s="270"/>
      <c r="G1887" s="270"/>
      <c r="H1887" s="270"/>
    </row>
    <row r="1888" spans="4:8" s="260" customFormat="1">
      <c r="D1888" s="261"/>
      <c r="E1888" s="261"/>
      <c r="F1888" s="270"/>
      <c r="G1888" s="270"/>
      <c r="H1888" s="270"/>
    </row>
    <row r="1889" spans="4:8" s="260" customFormat="1">
      <c r="D1889" s="261"/>
      <c r="E1889" s="261"/>
      <c r="F1889" s="270"/>
      <c r="G1889" s="270"/>
      <c r="H1889" s="270"/>
    </row>
    <row r="1890" spans="4:8" s="260" customFormat="1">
      <c r="D1890" s="261"/>
      <c r="E1890" s="261"/>
      <c r="F1890" s="270"/>
      <c r="G1890" s="270"/>
      <c r="H1890" s="270"/>
    </row>
    <row r="1891" spans="4:8" s="260" customFormat="1">
      <c r="D1891" s="261"/>
      <c r="E1891" s="261"/>
      <c r="F1891" s="270"/>
      <c r="G1891" s="270"/>
      <c r="H1891" s="270"/>
    </row>
    <row r="1892" spans="4:8" s="260" customFormat="1">
      <c r="D1892" s="261"/>
      <c r="E1892" s="261"/>
      <c r="F1892" s="270"/>
      <c r="G1892" s="270"/>
      <c r="H1892" s="270"/>
    </row>
    <row r="1893" spans="4:8" s="260" customFormat="1">
      <c r="D1893" s="261"/>
      <c r="E1893" s="261"/>
      <c r="F1893" s="270"/>
      <c r="G1893" s="270"/>
      <c r="H1893" s="270"/>
    </row>
    <row r="1894" spans="4:8" s="260" customFormat="1">
      <c r="D1894" s="261"/>
      <c r="E1894" s="261"/>
      <c r="F1894" s="270"/>
      <c r="G1894" s="270"/>
      <c r="H1894" s="270"/>
    </row>
    <row r="1895" spans="4:8" s="260" customFormat="1">
      <c r="D1895" s="261"/>
      <c r="E1895" s="261"/>
      <c r="F1895" s="270"/>
      <c r="G1895" s="270"/>
      <c r="H1895" s="270"/>
    </row>
    <row r="1896" spans="4:8" s="260" customFormat="1">
      <c r="D1896" s="261"/>
      <c r="E1896" s="261"/>
      <c r="F1896" s="270"/>
      <c r="G1896" s="270"/>
      <c r="H1896" s="270"/>
    </row>
    <row r="1897" spans="4:8" s="260" customFormat="1">
      <c r="D1897" s="261"/>
      <c r="E1897" s="261"/>
      <c r="F1897" s="270"/>
      <c r="G1897" s="270"/>
      <c r="H1897" s="270"/>
    </row>
    <row r="1898" spans="4:8" s="260" customFormat="1">
      <c r="D1898" s="261"/>
      <c r="E1898" s="261"/>
      <c r="F1898" s="270"/>
      <c r="G1898" s="270"/>
      <c r="H1898" s="270"/>
    </row>
    <row r="1899" spans="4:8" s="260" customFormat="1">
      <c r="D1899" s="261"/>
      <c r="E1899" s="261"/>
      <c r="F1899" s="270"/>
      <c r="G1899" s="270"/>
      <c r="H1899" s="270"/>
    </row>
    <row r="1900" spans="4:8" s="260" customFormat="1">
      <c r="D1900" s="261"/>
      <c r="E1900" s="261"/>
      <c r="F1900" s="270"/>
      <c r="G1900" s="270"/>
      <c r="H1900" s="270"/>
    </row>
    <row r="1901" spans="4:8" s="260" customFormat="1">
      <c r="D1901" s="261"/>
      <c r="E1901" s="261"/>
      <c r="F1901" s="270"/>
      <c r="G1901" s="270"/>
      <c r="H1901" s="270"/>
    </row>
    <row r="1902" spans="4:8" s="260" customFormat="1">
      <c r="D1902" s="261"/>
      <c r="E1902" s="261"/>
      <c r="F1902" s="270"/>
      <c r="G1902" s="270"/>
      <c r="H1902" s="270"/>
    </row>
    <row r="1903" spans="4:8" s="260" customFormat="1">
      <c r="D1903" s="261"/>
      <c r="E1903" s="261"/>
      <c r="F1903" s="270"/>
      <c r="G1903" s="270"/>
      <c r="H1903" s="270"/>
    </row>
    <row r="1904" spans="4:8" s="260" customFormat="1">
      <c r="D1904" s="261"/>
      <c r="E1904" s="261"/>
      <c r="F1904" s="270"/>
      <c r="G1904" s="270"/>
      <c r="H1904" s="270"/>
    </row>
    <row r="1905" spans="4:8" s="260" customFormat="1">
      <c r="D1905" s="261"/>
      <c r="E1905" s="261"/>
      <c r="F1905" s="270"/>
      <c r="G1905" s="270"/>
      <c r="H1905" s="270"/>
    </row>
    <row r="1906" spans="4:8" s="260" customFormat="1">
      <c r="D1906" s="261"/>
      <c r="E1906" s="261"/>
      <c r="F1906" s="270"/>
      <c r="G1906" s="270"/>
      <c r="H1906" s="270"/>
    </row>
    <row r="1907" spans="4:8" s="260" customFormat="1">
      <c r="D1907" s="261"/>
      <c r="E1907" s="261"/>
      <c r="F1907" s="270"/>
      <c r="G1907" s="270"/>
      <c r="H1907" s="270"/>
    </row>
    <row r="1908" spans="4:8" s="260" customFormat="1">
      <c r="D1908" s="261"/>
      <c r="E1908" s="261"/>
      <c r="F1908" s="270"/>
      <c r="G1908" s="270"/>
      <c r="H1908" s="270"/>
    </row>
    <row r="1909" spans="4:8" s="260" customFormat="1">
      <c r="D1909" s="261"/>
      <c r="E1909" s="261"/>
      <c r="F1909" s="270"/>
      <c r="G1909" s="270"/>
      <c r="H1909" s="270"/>
    </row>
    <row r="1910" spans="4:8" s="260" customFormat="1">
      <c r="D1910" s="261"/>
      <c r="E1910" s="261"/>
      <c r="F1910" s="270"/>
      <c r="G1910" s="270"/>
      <c r="H1910" s="270"/>
    </row>
    <row r="1911" spans="4:8" s="260" customFormat="1">
      <c r="D1911" s="261"/>
      <c r="E1911" s="261"/>
      <c r="F1911" s="270"/>
      <c r="G1911" s="270"/>
      <c r="H1911" s="270"/>
    </row>
    <row r="1912" spans="4:8" s="260" customFormat="1">
      <c r="D1912" s="261"/>
      <c r="E1912" s="261"/>
      <c r="F1912" s="270"/>
      <c r="G1912" s="270"/>
      <c r="H1912" s="270"/>
    </row>
    <row r="1913" spans="4:8" s="260" customFormat="1">
      <c r="D1913" s="261"/>
      <c r="E1913" s="261"/>
      <c r="F1913" s="270"/>
      <c r="G1913" s="270"/>
      <c r="H1913" s="270"/>
    </row>
    <row r="1914" spans="4:8" s="260" customFormat="1">
      <c r="D1914" s="261"/>
      <c r="E1914" s="261"/>
      <c r="F1914" s="270"/>
      <c r="G1914" s="270"/>
      <c r="H1914" s="270"/>
    </row>
    <row r="1915" spans="4:8" s="260" customFormat="1">
      <c r="D1915" s="261"/>
      <c r="E1915" s="261"/>
      <c r="F1915" s="270"/>
      <c r="G1915" s="270"/>
      <c r="H1915" s="270"/>
    </row>
    <row r="1916" spans="4:8" s="260" customFormat="1">
      <c r="D1916" s="261"/>
      <c r="E1916" s="261"/>
      <c r="F1916" s="270"/>
      <c r="G1916" s="270"/>
      <c r="H1916" s="270"/>
    </row>
    <row r="1917" spans="4:8" s="260" customFormat="1">
      <c r="D1917" s="261"/>
      <c r="E1917" s="261"/>
      <c r="F1917" s="270"/>
      <c r="G1917" s="270"/>
      <c r="H1917" s="270"/>
    </row>
    <row r="1918" spans="4:8" s="260" customFormat="1">
      <c r="D1918" s="261"/>
      <c r="E1918" s="261"/>
      <c r="F1918" s="270"/>
      <c r="G1918" s="270"/>
      <c r="H1918" s="270"/>
    </row>
    <row r="1919" spans="4:8" s="260" customFormat="1">
      <c r="D1919" s="261"/>
      <c r="E1919" s="261"/>
      <c r="F1919" s="270"/>
      <c r="G1919" s="270"/>
      <c r="H1919" s="270"/>
    </row>
    <row r="1920" spans="4:8" s="260" customFormat="1">
      <c r="D1920" s="261"/>
      <c r="E1920" s="261"/>
      <c r="F1920" s="270"/>
      <c r="G1920" s="270"/>
      <c r="H1920" s="270"/>
    </row>
    <row r="1921" spans="4:8" s="260" customFormat="1">
      <c r="D1921" s="261"/>
      <c r="E1921" s="261"/>
      <c r="F1921" s="270"/>
      <c r="G1921" s="270"/>
      <c r="H1921" s="270"/>
    </row>
    <row r="1922" spans="4:8" s="260" customFormat="1">
      <c r="D1922" s="261"/>
      <c r="E1922" s="261"/>
      <c r="F1922" s="270"/>
      <c r="G1922" s="270"/>
      <c r="H1922" s="270"/>
    </row>
    <row r="1923" spans="4:8" s="260" customFormat="1">
      <c r="D1923" s="261"/>
      <c r="E1923" s="261"/>
      <c r="F1923" s="270"/>
      <c r="G1923" s="270"/>
      <c r="H1923" s="270"/>
    </row>
    <row r="1924" spans="4:8" s="260" customFormat="1">
      <c r="D1924" s="261"/>
      <c r="E1924" s="261"/>
      <c r="F1924" s="270"/>
      <c r="G1924" s="270"/>
      <c r="H1924" s="270"/>
    </row>
    <row r="1925" spans="4:8" s="260" customFormat="1">
      <c r="D1925" s="261"/>
      <c r="E1925" s="261"/>
      <c r="F1925" s="270"/>
      <c r="G1925" s="270"/>
      <c r="H1925" s="270"/>
    </row>
    <row r="1926" spans="4:8" s="260" customFormat="1">
      <c r="D1926" s="261"/>
      <c r="E1926" s="261"/>
      <c r="F1926" s="270"/>
      <c r="G1926" s="270"/>
      <c r="H1926" s="270"/>
    </row>
    <row r="1927" spans="4:8" s="260" customFormat="1">
      <c r="D1927" s="261"/>
      <c r="E1927" s="261"/>
      <c r="F1927" s="270"/>
      <c r="G1927" s="270"/>
      <c r="H1927" s="270"/>
    </row>
    <row r="1928" spans="4:8" s="260" customFormat="1">
      <c r="D1928" s="261"/>
      <c r="E1928" s="261"/>
      <c r="F1928" s="270"/>
      <c r="G1928" s="270"/>
      <c r="H1928" s="270"/>
    </row>
    <row r="1929" spans="4:8" s="260" customFormat="1">
      <c r="D1929" s="261"/>
      <c r="E1929" s="261"/>
      <c r="F1929" s="270"/>
      <c r="G1929" s="270"/>
      <c r="H1929" s="270"/>
    </row>
    <row r="1930" spans="4:8" s="260" customFormat="1">
      <c r="D1930" s="261"/>
      <c r="E1930" s="261"/>
      <c r="F1930" s="270"/>
      <c r="G1930" s="270"/>
      <c r="H1930" s="270"/>
    </row>
    <row r="1931" spans="4:8" s="260" customFormat="1">
      <c r="D1931" s="261"/>
      <c r="E1931" s="261"/>
      <c r="F1931" s="270"/>
      <c r="G1931" s="270"/>
      <c r="H1931" s="270"/>
    </row>
    <row r="1932" spans="4:8" s="260" customFormat="1">
      <c r="D1932" s="261"/>
      <c r="E1932" s="261"/>
      <c r="F1932" s="270"/>
      <c r="G1932" s="270"/>
      <c r="H1932" s="270"/>
    </row>
    <row r="1933" spans="4:8" s="260" customFormat="1">
      <c r="D1933" s="261"/>
      <c r="E1933" s="261"/>
      <c r="F1933" s="270"/>
      <c r="G1933" s="270"/>
      <c r="H1933" s="270"/>
    </row>
    <row r="1934" spans="4:8" s="260" customFormat="1">
      <c r="D1934" s="261"/>
      <c r="E1934" s="261"/>
      <c r="F1934" s="270"/>
      <c r="G1934" s="270"/>
      <c r="H1934" s="270"/>
    </row>
    <row r="1935" spans="4:8" s="260" customFormat="1">
      <c r="D1935" s="261"/>
      <c r="E1935" s="261"/>
      <c r="F1935" s="270"/>
      <c r="G1935" s="270"/>
      <c r="H1935" s="270"/>
    </row>
    <row r="1936" spans="4:8" s="260" customFormat="1">
      <c r="D1936" s="261"/>
      <c r="E1936" s="261"/>
      <c r="F1936" s="270"/>
      <c r="G1936" s="270"/>
      <c r="H1936" s="270"/>
    </row>
    <row r="1937" spans="4:8" s="260" customFormat="1">
      <c r="D1937" s="261"/>
      <c r="E1937" s="261"/>
      <c r="F1937" s="270"/>
      <c r="G1937" s="270"/>
      <c r="H1937" s="270"/>
    </row>
    <row r="1938" spans="4:8" s="260" customFormat="1">
      <c r="D1938" s="261"/>
      <c r="E1938" s="261"/>
      <c r="F1938" s="270"/>
      <c r="G1938" s="270"/>
      <c r="H1938" s="270"/>
    </row>
    <row r="1939" spans="4:8" s="260" customFormat="1">
      <c r="D1939" s="261"/>
      <c r="E1939" s="261"/>
      <c r="F1939" s="270"/>
      <c r="G1939" s="270"/>
      <c r="H1939" s="270"/>
    </row>
    <row r="1940" spans="4:8" s="260" customFormat="1">
      <c r="D1940" s="261"/>
      <c r="E1940" s="261"/>
      <c r="F1940" s="270"/>
      <c r="G1940" s="270"/>
      <c r="H1940" s="270"/>
    </row>
    <row r="1941" spans="4:8" s="260" customFormat="1">
      <c r="D1941" s="261"/>
      <c r="E1941" s="261"/>
      <c r="F1941" s="270"/>
      <c r="G1941" s="270"/>
      <c r="H1941" s="270"/>
    </row>
    <row r="1942" spans="4:8" s="260" customFormat="1">
      <c r="D1942" s="261"/>
      <c r="E1942" s="261"/>
      <c r="F1942" s="270"/>
      <c r="G1942" s="270"/>
      <c r="H1942" s="270"/>
    </row>
    <row r="1943" spans="4:8" s="260" customFormat="1">
      <c r="D1943" s="261"/>
      <c r="E1943" s="261"/>
      <c r="F1943" s="270"/>
      <c r="G1943" s="270"/>
      <c r="H1943" s="270"/>
    </row>
    <row r="1944" spans="4:8" s="260" customFormat="1">
      <c r="D1944" s="261"/>
      <c r="E1944" s="261"/>
      <c r="F1944" s="270"/>
      <c r="G1944" s="270"/>
      <c r="H1944" s="270"/>
    </row>
    <row r="1945" spans="4:8" s="260" customFormat="1">
      <c r="D1945" s="261"/>
      <c r="E1945" s="261"/>
      <c r="F1945" s="270"/>
      <c r="G1945" s="270"/>
      <c r="H1945" s="270"/>
    </row>
    <row r="1946" spans="4:8" s="260" customFormat="1">
      <c r="D1946" s="261"/>
      <c r="E1946" s="261"/>
      <c r="F1946" s="270"/>
      <c r="G1946" s="270"/>
      <c r="H1946" s="270"/>
    </row>
    <row r="1947" spans="4:8" s="260" customFormat="1">
      <c r="D1947" s="261"/>
      <c r="E1947" s="261"/>
      <c r="F1947" s="270"/>
      <c r="G1947" s="270"/>
      <c r="H1947" s="270"/>
    </row>
    <row r="1948" spans="4:8" s="260" customFormat="1">
      <c r="D1948" s="261"/>
      <c r="E1948" s="261"/>
      <c r="F1948" s="270"/>
      <c r="G1948" s="270"/>
      <c r="H1948" s="270"/>
    </row>
    <row r="1949" spans="4:8" s="260" customFormat="1">
      <c r="D1949" s="261"/>
      <c r="E1949" s="261"/>
      <c r="F1949" s="270"/>
      <c r="G1949" s="270"/>
      <c r="H1949" s="270"/>
    </row>
    <row r="1950" spans="4:8" s="260" customFormat="1">
      <c r="D1950" s="261"/>
      <c r="E1950" s="261"/>
      <c r="F1950" s="270"/>
      <c r="G1950" s="270"/>
      <c r="H1950" s="270"/>
    </row>
    <row r="1951" spans="4:8" s="260" customFormat="1">
      <c r="D1951" s="261"/>
      <c r="E1951" s="261"/>
      <c r="F1951" s="270"/>
      <c r="G1951" s="270"/>
      <c r="H1951" s="270"/>
    </row>
    <row r="1952" spans="4:8" s="260" customFormat="1">
      <c r="D1952" s="261"/>
      <c r="E1952" s="261"/>
      <c r="F1952" s="270"/>
      <c r="G1952" s="270"/>
      <c r="H1952" s="270"/>
    </row>
    <row r="1953" spans="4:8" s="260" customFormat="1">
      <c r="D1953" s="261"/>
      <c r="E1953" s="261"/>
      <c r="F1953" s="270"/>
      <c r="G1953" s="270"/>
      <c r="H1953" s="270"/>
    </row>
    <row r="1954" spans="4:8" s="260" customFormat="1">
      <c r="D1954" s="261"/>
      <c r="E1954" s="261"/>
      <c r="F1954" s="270"/>
      <c r="G1954" s="270"/>
      <c r="H1954" s="270"/>
    </row>
    <row r="1955" spans="4:8" s="260" customFormat="1">
      <c r="D1955" s="261"/>
      <c r="E1955" s="261"/>
      <c r="F1955" s="270"/>
      <c r="G1955" s="270"/>
      <c r="H1955" s="270"/>
    </row>
    <row r="1956" spans="4:8" s="260" customFormat="1">
      <c r="D1956" s="261"/>
      <c r="E1956" s="261"/>
      <c r="F1956" s="270"/>
      <c r="G1956" s="270"/>
      <c r="H1956" s="270"/>
    </row>
    <row r="1957" spans="4:8" s="260" customFormat="1">
      <c r="D1957" s="261"/>
      <c r="E1957" s="261"/>
      <c r="F1957" s="270"/>
      <c r="G1957" s="270"/>
      <c r="H1957" s="270"/>
    </row>
    <row r="1958" spans="4:8" s="260" customFormat="1">
      <c r="D1958" s="261"/>
      <c r="E1958" s="261"/>
      <c r="F1958" s="270"/>
      <c r="G1958" s="270"/>
      <c r="H1958" s="270"/>
    </row>
    <row r="1959" spans="4:8" s="260" customFormat="1">
      <c r="D1959" s="261"/>
      <c r="E1959" s="261"/>
      <c r="F1959" s="270"/>
      <c r="G1959" s="270"/>
      <c r="H1959" s="270"/>
    </row>
    <row r="1960" spans="4:8" s="260" customFormat="1">
      <c r="D1960" s="261"/>
      <c r="E1960" s="261"/>
      <c r="F1960" s="270"/>
      <c r="G1960" s="270"/>
      <c r="H1960" s="270"/>
    </row>
    <row r="1961" spans="4:8" s="260" customFormat="1">
      <c r="D1961" s="261"/>
      <c r="E1961" s="261"/>
      <c r="F1961" s="270"/>
      <c r="G1961" s="270"/>
      <c r="H1961" s="270"/>
    </row>
    <row r="1962" spans="4:8" s="260" customFormat="1">
      <c r="D1962" s="261"/>
      <c r="E1962" s="261"/>
      <c r="F1962" s="270"/>
      <c r="G1962" s="270"/>
      <c r="H1962" s="270"/>
    </row>
    <row r="1963" spans="4:8" s="260" customFormat="1">
      <c r="D1963" s="261"/>
      <c r="E1963" s="261"/>
      <c r="F1963" s="270"/>
      <c r="G1963" s="270"/>
      <c r="H1963" s="270"/>
    </row>
    <row r="1964" spans="4:8" s="260" customFormat="1">
      <c r="D1964" s="261"/>
      <c r="E1964" s="261"/>
      <c r="F1964" s="270"/>
      <c r="G1964" s="270"/>
      <c r="H1964" s="270"/>
    </row>
    <row r="1965" spans="4:8" s="260" customFormat="1">
      <c r="D1965" s="261"/>
      <c r="E1965" s="261"/>
      <c r="F1965" s="270"/>
      <c r="G1965" s="270"/>
      <c r="H1965" s="270"/>
    </row>
    <row r="1966" spans="4:8" s="260" customFormat="1">
      <c r="D1966" s="261"/>
      <c r="E1966" s="261"/>
      <c r="F1966" s="270"/>
      <c r="G1966" s="270"/>
      <c r="H1966" s="270"/>
    </row>
    <row r="1967" spans="4:8" s="260" customFormat="1">
      <c r="D1967" s="261"/>
      <c r="E1967" s="261"/>
      <c r="F1967" s="270"/>
      <c r="G1967" s="270"/>
      <c r="H1967" s="270"/>
    </row>
    <row r="1968" spans="4:8" s="260" customFormat="1">
      <c r="D1968" s="261"/>
      <c r="E1968" s="261"/>
      <c r="F1968" s="270"/>
      <c r="G1968" s="270"/>
      <c r="H1968" s="270"/>
    </row>
    <row r="1969" spans="4:8" s="260" customFormat="1">
      <c r="D1969" s="261"/>
      <c r="E1969" s="261"/>
      <c r="F1969" s="270"/>
      <c r="G1969" s="270"/>
      <c r="H1969" s="270"/>
    </row>
    <row r="1970" spans="4:8" s="260" customFormat="1">
      <c r="D1970" s="261"/>
      <c r="E1970" s="261"/>
      <c r="F1970" s="270"/>
      <c r="G1970" s="270"/>
      <c r="H1970" s="270"/>
    </row>
    <row r="1971" spans="4:8" s="260" customFormat="1">
      <c r="D1971" s="261"/>
      <c r="E1971" s="261"/>
      <c r="F1971" s="270"/>
      <c r="G1971" s="270"/>
      <c r="H1971" s="270"/>
    </row>
    <row r="1972" spans="4:8" s="260" customFormat="1">
      <c r="D1972" s="261"/>
      <c r="E1972" s="261"/>
      <c r="F1972" s="270"/>
      <c r="G1972" s="270"/>
      <c r="H1972" s="270"/>
    </row>
    <row r="1973" spans="4:8" s="260" customFormat="1">
      <c r="D1973" s="261"/>
      <c r="E1973" s="261"/>
      <c r="F1973" s="270"/>
      <c r="G1973" s="270"/>
      <c r="H1973" s="270"/>
    </row>
    <row r="1974" spans="4:8" s="260" customFormat="1">
      <c r="D1974" s="261"/>
      <c r="E1974" s="261"/>
      <c r="F1974" s="270"/>
      <c r="G1974" s="270"/>
      <c r="H1974" s="270"/>
    </row>
    <row r="1975" spans="4:8" s="260" customFormat="1">
      <c r="D1975" s="261"/>
      <c r="E1975" s="261"/>
      <c r="F1975" s="270"/>
      <c r="G1975" s="270"/>
      <c r="H1975" s="270"/>
    </row>
    <row r="1976" spans="4:8" s="260" customFormat="1">
      <c r="D1976" s="261"/>
      <c r="E1976" s="261"/>
      <c r="F1976" s="270"/>
      <c r="G1976" s="270"/>
      <c r="H1976" s="270"/>
    </row>
    <row r="1977" spans="4:8" s="260" customFormat="1">
      <c r="D1977" s="261"/>
      <c r="E1977" s="261"/>
      <c r="F1977" s="270"/>
      <c r="G1977" s="270"/>
      <c r="H1977" s="270"/>
    </row>
    <row r="1978" spans="4:8" s="260" customFormat="1">
      <c r="D1978" s="261"/>
      <c r="E1978" s="261"/>
      <c r="F1978" s="270"/>
      <c r="G1978" s="270"/>
      <c r="H1978" s="270"/>
    </row>
    <row r="1979" spans="4:8" s="260" customFormat="1">
      <c r="D1979" s="261"/>
      <c r="E1979" s="261"/>
      <c r="F1979" s="270"/>
      <c r="G1979" s="270"/>
      <c r="H1979" s="270"/>
    </row>
    <row r="1980" spans="4:8" s="260" customFormat="1">
      <c r="D1980" s="261"/>
      <c r="E1980" s="261"/>
      <c r="F1980" s="270"/>
      <c r="G1980" s="270"/>
      <c r="H1980" s="270"/>
    </row>
    <row r="1981" spans="4:8" s="260" customFormat="1">
      <c r="D1981" s="261"/>
      <c r="E1981" s="261"/>
      <c r="F1981" s="270"/>
      <c r="G1981" s="270"/>
      <c r="H1981" s="270"/>
    </row>
    <row r="1982" spans="4:8" s="260" customFormat="1">
      <c r="D1982" s="261"/>
      <c r="E1982" s="261"/>
      <c r="F1982" s="270"/>
      <c r="G1982" s="270"/>
      <c r="H1982" s="270"/>
    </row>
    <row r="1983" spans="4:8" s="260" customFormat="1">
      <c r="D1983" s="261"/>
      <c r="E1983" s="261"/>
      <c r="F1983" s="270"/>
      <c r="G1983" s="270"/>
      <c r="H1983" s="270"/>
    </row>
    <row r="1984" spans="4:8" s="260" customFormat="1">
      <c r="D1984" s="261"/>
      <c r="E1984" s="261"/>
      <c r="F1984" s="270"/>
      <c r="G1984" s="270"/>
      <c r="H1984" s="270"/>
    </row>
    <row r="1985" spans="4:8" s="260" customFormat="1">
      <c r="D1985" s="261"/>
      <c r="E1985" s="261"/>
      <c r="F1985" s="270"/>
      <c r="G1985" s="270"/>
      <c r="H1985" s="270"/>
    </row>
    <row r="1986" spans="4:8" s="260" customFormat="1">
      <c r="D1986" s="261"/>
      <c r="E1986" s="261"/>
      <c r="F1986" s="270"/>
      <c r="G1986" s="270"/>
      <c r="H1986" s="270"/>
    </row>
    <row r="1987" spans="4:8" s="260" customFormat="1">
      <c r="D1987" s="261"/>
      <c r="E1987" s="261"/>
      <c r="F1987" s="270"/>
      <c r="G1987" s="270"/>
      <c r="H1987" s="270"/>
    </row>
    <row r="1988" spans="4:8" s="260" customFormat="1">
      <c r="D1988" s="261"/>
      <c r="E1988" s="261"/>
      <c r="F1988" s="270"/>
      <c r="G1988" s="270"/>
      <c r="H1988" s="270"/>
    </row>
    <row r="1989" spans="4:8" s="260" customFormat="1">
      <c r="D1989" s="261"/>
      <c r="E1989" s="261"/>
      <c r="F1989" s="270"/>
      <c r="G1989" s="270"/>
      <c r="H1989" s="270"/>
    </row>
    <row r="1990" spans="4:8" s="260" customFormat="1">
      <c r="D1990" s="261"/>
      <c r="E1990" s="261"/>
      <c r="F1990" s="270"/>
      <c r="G1990" s="270"/>
      <c r="H1990" s="270"/>
    </row>
    <row r="1991" spans="4:8" s="260" customFormat="1">
      <c r="D1991" s="261"/>
      <c r="E1991" s="261"/>
      <c r="F1991" s="270"/>
      <c r="G1991" s="270"/>
      <c r="H1991" s="270"/>
    </row>
    <row r="1992" spans="4:8" s="260" customFormat="1">
      <c r="D1992" s="261"/>
      <c r="E1992" s="261"/>
      <c r="F1992" s="270"/>
      <c r="G1992" s="270"/>
      <c r="H1992" s="270"/>
    </row>
    <row r="1993" spans="4:8" s="260" customFormat="1">
      <c r="D1993" s="261"/>
      <c r="E1993" s="261"/>
      <c r="F1993" s="270"/>
      <c r="G1993" s="270"/>
      <c r="H1993" s="270"/>
    </row>
    <row r="1994" spans="4:8" s="260" customFormat="1">
      <c r="D1994" s="261"/>
      <c r="E1994" s="261"/>
      <c r="F1994" s="270"/>
      <c r="G1994" s="270"/>
      <c r="H1994" s="270"/>
    </row>
    <row r="1995" spans="4:8" s="260" customFormat="1">
      <c r="D1995" s="261"/>
      <c r="E1995" s="261"/>
      <c r="F1995" s="270"/>
      <c r="G1995" s="270"/>
      <c r="H1995" s="270"/>
    </row>
    <row r="1996" spans="4:8" s="260" customFormat="1">
      <c r="D1996" s="261"/>
      <c r="E1996" s="261"/>
      <c r="F1996" s="270"/>
      <c r="G1996" s="270"/>
      <c r="H1996" s="270"/>
    </row>
    <row r="1997" spans="4:8" s="260" customFormat="1">
      <c r="D1997" s="261"/>
      <c r="E1997" s="261"/>
      <c r="F1997" s="270"/>
      <c r="G1997" s="270"/>
      <c r="H1997" s="270"/>
    </row>
    <row r="1998" spans="4:8" s="260" customFormat="1">
      <c r="D1998" s="261"/>
      <c r="E1998" s="261"/>
      <c r="F1998" s="270"/>
      <c r="G1998" s="270"/>
      <c r="H1998" s="270"/>
    </row>
    <row r="1999" spans="4:8" s="260" customFormat="1">
      <c r="D1999" s="261"/>
      <c r="E1999" s="261"/>
      <c r="F1999" s="270"/>
      <c r="G1999" s="270"/>
      <c r="H1999" s="270"/>
    </row>
    <row r="2000" spans="4:8" s="260" customFormat="1">
      <c r="D2000" s="261"/>
      <c r="E2000" s="261"/>
      <c r="F2000" s="270"/>
      <c r="G2000" s="270"/>
      <c r="H2000" s="270"/>
    </row>
    <row r="2001" spans="4:8" s="260" customFormat="1">
      <c r="D2001" s="261"/>
      <c r="E2001" s="261"/>
      <c r="F2001" s="270"/>
      <c r="G2001" s="270"/>
      <c r="H2001" s="270"/>
    </row>
    <row r="2002" spans="4:8" s="260" customFormat="1">
      <c r="D2002" s="261"/>
      <c r="E2002" s="261"/>
      <c r="F2002" s="270"/>
      <c r="G2002" s="270"/>
      <c r="H2002" s="270"/>
    </row>
    <row r="2003" spans="4:8" s="260" customFormat="1">
      <c r="D2003" s="261"/>
      <c r="E2003" s="261"/>
      <c r="F2003" s="270"/>
      <c r="G2003" s="270"/>
      <c r="H2003" s="270"/>
    </row>
    <row r="2004" spans="4:8" s="260" customFormat="1">
      <c r="D2004" s="261"/>
      <c r="E2004" s="261"/>
      <c r="F2004" s="270"/>
      <c r="G2004" s="270"/>
      <c r="H2004" s="270"/>
    </row>
    <row r="2005" spans="4:8" s="260" customFormat="1">
      <c r="D2005" s="261"/>
      <c r="E2005" s="261"/>
      <c r="F2005" s="270"/>
      <c r="G2005" s="270"/>
      <c r="H2005" s="270"/>
    </row>
    <row r="2006" spans="4:8" s="260" customFormat="1">
      <c r="D2006" s="261"/>
      <c r="E2006" s="261"/>
      <c r="F2006" s="270"/>
      <c r="G2006" s="270"/>
      <c r="H2006" s="270"/>
    </row>
    <row r="2007" spans="4:8" s="260" customFormat="1">
      <c r="D2007" s="261"/>
      <c r="E2007" s="261"/>
      <c r="F2007" s="270"/>
      <c r="G2007" s="270"/>
      <c r="H2007" s="270"/>
    </row>
    <row r="2008" spans="4:8" s="260" customFormat="1">
      <c r="D2008" s="261"/>
      <c r="E2008" s="261"/>
      <c r="F2008" s="270"/>
      <c r="G2008" s="270"/>
      <c r="H2008" s="270"/>
    </row>
    <row r="2009" spans="4:8" s="260" customFormat="1">
      <c r="D2009" s="261"/>
      <c r="E2009" s="261"/>
      <c r="F2009" s="270"/>
      <c r="G2009" s="270"/>
      <c r="H2009" s="270"/>
    </row>
    <row r="2010" spans="4:8" s="260" customFormat="1">
      <c r="D2010" s="261"/>
      <c r="E2010" s="261"/>
      <c r="F2010" s="270"/>
      <c r="G2010" s="270"/>
      <c r="H2010" s="270"/>
    </row>
    <row r="2011" spans="4:8" s="260" customFormat="1">
      <c r="D2011" s="261"/>
      <c r="E2011" s="261"/>
      <c r="F2011" s="270"/>
      <c r="G2011" s="270"/>
      <c r="H2011" s="270"/>
    </row>
    <row r="2012" spans="4:8" s="260" customFormat="1">
      <c r="D2012" s="261"/>
      <c r="E2012" s="261"/>
      <c r="F2012" s="270"/>
      <c r="G2012" s="270"/>
      <c r="H2012" s="270"/>
    </row>
    <row r="2013" spans="4:8" s="260" customFormat="1">
      <c r="D2013" s="261"/>
      <c r="E2013" s="261"/>
      <c r="F2013" s="270"/>
      <c r="G2013" s="270"/>
      <c r="H2013" s="270"/>
    </row>
    <row r="2014" spans="4:8" s="260" customFormat="1">
      <c r="D2014" s="261"/>
      <c r="E2014" s="261"/>
      <c r="F2014" s="270"/>
      <c r="G2014" s="270"/>
      <c r="H2014" s="270"/>
    </row>
    <row r="2015" spans="4:8" s="260" customFormat="1">
      <c r="D2015" s="261"/>
      <c r="E2015" s="261"/>
      <c r="F2015" s="270"/>
      <c r="G2015" s="270"/>
      <c r="H2015" s="270"/>
    </row>
    <row r="2016" spans="4:8" s="260" customFormat="1">
      <c r="D2016" s="261"/>
      <c r="E2016" s="261"/>
      <c r="F2016" s="270"/>
      <c r="G2016" s="270"/>
      <c r="H2016" s="270"/>
    </row>
    <row r="2017" spans="4:8" s="260" customFormat="1">
      <c r="D2017" s="261"/>
      <c r="E2017" s="261"/>
      <c r="F2017" s="270"/>
      <c r="G2017" s="270"/>
      <c r="H2017" s="270"/>
    </row>
    <row r="2018" spans="4:8" s="260" customFormat="1">
      <c r="D2018" s="261"/>
      <c r="E2018" s="261"/>
      <c r="F2018" s="270"/>
      <c r="G2018" s="270"/>
      <c r="H2018" s="270"/>
    </row>
    <row r="2019" spans="4:8" s="260" customFormat="1">
      <c r="D2019" s="261"/>
      <c r="E2019" s="261"/>
      <c r="F2019" s="270"/>
      <c r="G2019" s="270"/>
      <c r="H2019" s="270"/>
    </row>
    <row r="2020" spans="4:8" s="260" customFormat="1">
      <c r="D2020" s="261"/>
      <c r="E2020" s="261"/>
      <c r="F2020" s="270"/>
      <c r="G2020" s="270"/>
      <c r="H2020" s="270"/>
    </row>
    <row r="2021" spans="4:8" s="260" customFormat="1">
      <c r="D2021" s="261"/>
      <c r="E2021" s="261"/>
      <c r="F2021" s="270"/>
      <c r="G2021" s="270"/>
      <c r="H2021" s="270"/>
    </row>
    <row r="2022" spans="4:8" s="260" customFormat="1">
      <c r="D2022" s="261"/>
      <c r="E2022" s="261"/>
      <c r="F2022" s="270"/>
      <c r="G2022" s="270"/>
      <c r="H2022" s="270"/>
    </row>
    <row r="2023" spans="4:8" s="260" customFormat="1">
      <c r="D2023" s="261"/>
      <c r="E2023" s="261"/>
      <c r="F2023" s="270"/>
      <c r="G2023" s="270"/>
      <c r="H2023" s="270"/>
    </row>
    <row r="2024" spans="4:8" s="260" customFormat="1">
      <c r="D2024" s="261"/>
      <c r="E2024" s="261"/>
      <c r="F2024" s="270"/>
      <c r="G2024" s="270"/>
      <c r="H2024" s="270"/>
    </row>
    <row r="2025" spans="4:8" s="260" customFormat="1">
      <c r="D2025" s="261"/>
      <c r="E2025" s="261"/>
      <c r="F2025" s="270"/>
      <c r="G2025" s="270"/>
      <c r="H2025" s="270"/>
    </row>
    <row r="2026" spans="4:8" s="260" customFormat="1">
      <c r="D2026" s="261"/>
      <c r="E2026" s="261"/>
      <c r="F2026" s="270"/>
      <c r="G2026" s="270"/>
      <c r="H2026" s="270"/>
    </row>
    <row r="2027" spans="4:8" s="260" customFormat="1">
      <c r="D2027" s="261"/>
      <c r="E2027" s="261"/>
      <c r="F2027" s="270"/>
      <c r="G2027" s="270"/>
      <c r="H2027" s="270"/>
    </row>
    <row r="2028" spans="4:8" s="260" customFormat="1">
      <c r="D2028" s="261"/>
      <c r="E2028" s="261"/>
      <c r="F2028" s="270"/>
      <c r="G2028" s="270"/>
      <c r="H2028" s="270"/>
    </row>
    <row r="2029" spans="4:8" s="260" customFormat="1">
      <c r="D2029" s="261"/>
      <c r="E2029" s="261"/>
      <c r="F2029" s="270"/>
      <c r="G2029" s="270"/>
      <c r="H2029" s="270"/>
    </row>
    <row r="2030" spans="4:8" s="260" customFormat="1">
      <c r="D2030" s="261"/>
      <c r="E2030" s="261"/>
      <c r="F2030" s="270"/>
      <c r="G2030" s="270"/>
      <c r="H2030" s="270"/>
    </row>
    <row r="2031" spans="4:8" s="260" customFormat="1">
      <c r="D2031" s="261"/>
      <c r="E2031" s="261"/>
      <c r="F2031" s="270"/>
      <c r="G2031" s="270"/>
      <c r="H2031" s="270"/>
    </row>
    <row r="2032" spans="4:8" s="260" customFormat="1">
      <c r="D2032" s="261"/>
      <c r="E2032" s="261"/>
      <c r="F2032" s="270"/>
      <c r="G2032" s="270"/>
      <c r="H2032" s="270"/>
    </row>
    <row r="2033" spans="4:8" s="260" customFormat="1">
      <c r="D2033" s="261"/>
      <c r="E2033" s="261"/>
      <c r="F2033" s="270"/>
      <c r="G2033" s="270"/>
      <c r="H2033" s="270"/>
    </row>
    <row r="2034" spans="4:8" s="260" customFormat="1">
      <c r="D2034" s="261"/>
      <c r="E2034" s="261"/>
      <c r="F2034" s="270"/>
      <c r="G2034" s="270"/>
      <c r="H2034" s="270"/>
    </row>
    <row r="2035" spans="4:8" s="260" customFormat="1">
      <c r="D2035" s="261"/>
      <c r="E2035" s="261"/>
      <c r="F2035" s="270"/>
      <c r="G2035" s="270"/>
      <c r="H2035" s="270"/>
    </row>
    <row r="2036" spans="4:8" s="260" customFormat="1">
      <c r="D2036" s="261"/>
      <c r="E2036" s="261"/>
      <c r="F2036" s="270"/>
      <c r="G2036" s="270"/>
      <c r="H2036" s="270"/>
    </row>
    <row r="2037" spans="4:8" s="260" customFormat="1">
      <c r="D2037" s="261"/>
      <c r="E2037" s="261"/>
      <c r="F2037" s="270"/>
      <c r="G2037" s="270"/>
      <c r="H2037" s="270"/>
    </row>
    <row r="2038" spans="4:8" s="260" customFormat="1">
      <c r="D2038" s="261"/>
      <c r="E2038" s="261"/>
      <c r="F2038" s="270"/>
      <c r="G2038" s="270"/>
      <c r="H2038" s="270"/>
    </row>
    <row r="2039" spans="4:8" s="260" customFormat="1">
      <c r="D2039" s="261"/>
      <c r="E2039" s="261"/>
      <c r="F2039" s="270"/>
      <c r="G2039" s="270"/>
      <c r="H2039" s="270"/>
    </row>
    <row r="2040" spans="4:8" s="260" customFormat="1">
      <c r="D2040" s="261"/>
      <c r="E2040" s="261"/>
      <c r="F2040" s="270"/>
      <c r="G2040" s="270"/>
      <c r="H2040" s="270"/>
    </row>
    <row r="2041" spans="4:8" s="260" customFormat="1">
      <c r="D2041" s="261"/>
      <c r="E2041" s="261"/>
      <c r="F2041" s="270"/>
      <c r="G2041" s="270"/>
      <c r="H2041" s="270"/>
    </row>
    <row r="2042" spans="4:8" s="260" customFormat="1">
      <c r="D2042" s="261"/>
      <c r="E2042" s="261"/>
      <c r="F2042" s="270"/>
      <c r="G2042" s="270"/>
      <c r="H2042" s="270"/>
    </row>
    <row r="2043" spans="4:8" s="260" customFormat="1">
      <c r="D2043" s="261"/>
      <c r="E2043" s="261"/>
      <c r="F2043" s="270"/>
      <c r="G2043" s="270"/>
      <c r="H2043" s="270"/>
    </row>
    <row r="2044" spans="4:8" s="260" customFormat="1">
      <c r="D2044" s="261"/>
      <c r="E2044" s="261"/>
      <c r="F2044" s="270"/>
      <c r="G2044" s="270"/>
      <c r="H2044" s="270"/>
    </row>
    <row r="2045" spans="4:8" s="260" customFormat="1">
      <c r="D2045" s="261"/>
      <c r="E2045" s="261"/>
      <c r="F2045" s="270"/>
      <c r="G2045" s="270"/>
      <c r="H2045" s="270"/>
    </row>
    <row r="2046" spans="4:8" s="260" customFormat="1">
      <c r="D2046" s="261"/>
      <c r="E2046" s="261"/>
      <c r="F2046" s="270"/>
      <c r="G2046" s="270"/>
      <c r="H2046" s="270"/>
    </row>
    <row r="2047" spans="4:8" s="260" customFormat="1">
      <c r="D2047" s="261"/>
      <c r="E2047" s="261"/>
      <c r="F2047" s="270"/>
      <c r="G2047" s="270"/>
      <c r="H2047" s="270"/>
    </row>
    <row r="2048" spans="4:8" s="260" customFormat="1">
      <c r="D2048" s="261"/>
      <c r="E2048" s="261"/>
      <c r="F2048" s="270"/>
      <c r="G2048" s="270"/>
      <c r="H2048" s="270"/>
    </row>
    <row r="2049" spans="4:8" s="260" customFormat="1">
      <c r="D2049" s="261"/>
      <c r="E2049" s="261"/>
      <c r="F2049" s="270"/>
      <c r="G2049" s="270"/>
      <c r="H2049" s="270"/>
    </row>
    <row r="2050" spans="4:8" s="260" customFormat="1">
      <c r="D2050" s="261"/>
      <c r="E2050" s="261"/>
      <c r="F2050" s="270"/>
      <c r="G2050" s="270"/>
      <c r="H2050" s="270"/>
    </row>
    <row r="2051" spans="4:8" s="260" customFormat="1">
      <c r="D2051" s="261"/>
      <c r="E2051" s="261"/>
      <c r="F2051" s="270"/>
      <c r="G2051" s="270"/>
      <c r="H2051" s="270"/>
    </row>
    <row r="2052" spans="4:8" s="260" customFormat="1">
      <c r="D2052" s="261"/>
      <c r="E2052" s="261"/>
      <c r="F2052" s="270"/>
      <c r="G2052" s="270"/>
      <c r="H2052" s="270"/>
    </row>
    <row r="2053" spans="4:8" s="260" customFormat="1">
      <c r="D2053" s="261"/>
      <c r="E2053" s="261"/>
      <c r="F2053" s="270"/>
      <c r="G2053" s="270"/>
      <c r="H2053" s="270"/>
    </row>
    <row r="2054" spans="4:8" s="260" customFormat="1">
      <c r="D2054" s="261"/>
      <c r="E2054" s="261"/>
      <c r="F2054" s="270"/>
      <c r="G2054" s="270"/>
      <c r="H2054" s="270"/>
    </row>
    <row r="2055" spans="4:8" s="260" customFormat="1">
      <c r="D2055" s="261"/>
      <c r="E2055" s="261"/>
      <c r="F2055" s="270"/>
      <c r="G2055" s="270"/>
      <c r="H2055" s="270"/>
    </row>
    <row r="2056" spans="4:8" s="260" customFormat="1">
      <c r="D2056" s="261"/>
      <c r="E2056" s="261"/>
      <c r="F2056" s="270"/>
      <c r="G2056" s="270"/>
      <c r="H2056" s="270"/>
    </row>
    <row r="2057" spans="4:8" s="260" customFormat="1">
      <c r="D2057" s="261"/>
      <c r="E2057" s="261"/>
      <c r="F2057" s="270"/>
      <c r="G2057" s="270"/>
      <c r="H2057" s="270"/>
    </row>
    <row r="2058" spans="4:8" s="260" customFormat="1">
      <c r="D2058" s="261"/>
      <c r="E2058" s="261"/>
      <c r="F2058" s="270"/>
      <c r="G2058" s="270"/>
      <c r="H2058" s="270"/>
    </row>
    <row r="2059" spans="4:8" s="260" customFormat="1">
      <c r="D2059" s="261"/>
      <c r="E2059" s="261"/>
      <c r="F2059" s="270"/>
      <c r="G2059" s="270"/>
      <c r="H2059" s="270"/>
    </row>
    <row r="2060" spans="4:8" s="260" customFormat="1">
      <c r="D2060" s="261"/>
      <c r="E2060" s="261"/>
      <c r="F2060" s="270"/>
      <c r="G2060" s="270"/>
      <c r="H2060" s="270"/>
    </row>
    <row r="2061" spans="4:8" s="260" customFormat="1">
      <c r="D2061" s="261"/>
      <c r="E2061" s="261"/>
      <c r="F2061" s="270"/>
      <c r="G2061" s="270"/>
      <c r="H2061" s="270"/>
    </row>
    <row r="2062" spans="4:8" s="260" customFormat="1">
      <c r="D2062" s="261"/>
      <c r="E2062" s="261"/>
      <c r="F2062" s="270"/>
      <c r="G2062" s="270"/>
      <c r="H2062" s="270"/>
    </row>
    <row r="2063" spans="4:8" s="260" customFormat="1">
      <c r="D2063" s="261"/>
      <c r="E2063" s="261"/>
      <c r="F2063" s="270"/>
      <c r="G2063" s="270"/>
      <c r="H2063" s="270"/>
    </row>
    <row r="2064" spans="4:8" s="260" customFormat="1">
      <c r="D2064" s="261"/>
      <c r="E2064" s="261"/>
      <c r="F2064" s="270"/>
      <c r="G2064" s="270"/>
      <c r="H2064" s="270"/>
    </row>
    <row r="2065" spans="4:8" s="260" customFormat="1">
      <c r="D2065" s="261"/>
      <c r="E2065" s="261"/>
      <c r="F2065" s="270"/>
      <c r="G2065" s="270"/>
      <c r="H2065" s="270"/>
    </row>
    <row r="2066" spans="4:8" s="260" customFormat="1">
      <c r="D2066" s="261"/>
      <c r="E2066" s="261"/>
      <c r="F2066" s="270"/>
      <c r="G2066" s="270"/>
      <c r="H2066" s="270"/>
    </row>
    <row r="2067" spans="4:8" s="260" customFormat="1">
      <c r="D2067" s="261"/>
      <c r="E2067" s="261"/>
      <c r="F2067" s="270"/>
      <c r="G2067" s="270"/>
      <c r="H2067" s="270"/>
    </row>
    <row r="2068" spans="4:8" s="260" customFormat="1">
      <c r="D2068" s="261"/>
      <c r="E2068" s="261"/>
      <c r="F2068" s="270"/>
      <c r="G2068" s="270"/>
      <c r="H2068" s="270"/>
    </row>
    <row r="2069" spans="4:8" s="260" customFormat="1">
      <c r="D2069" s="261"/>
      <c r="E2069" s="261"/>
      <c r="F2069" s="270"/>
      <c r="G2069" s="270"/>
      <c r="H2069" s="270"/>
    </row>
    <row r="2070" spans="4:8" s="260" customFormat="1">
      <c r="D2070" s="261"/>
      <c r="E2070" s="261"/>
      <c r="F2070" s="270"/>
      <c r="G2070" s="270"/>
      <c r="H2070" s="270"/>
    </row>
    <row r="2071" spans="4:8" s="260" customFormat="1">
      <c r="D2071" s="261"/>
      <c r="E2071" s="261"/>
      <c r="F2071" s="270"/>
      <c r="G2071" s="270"/>
      <c r="H2071" s="270"/>
    </row>
    <row r="2072" spans="4:8" s="260" customFormat="1">
      <c r="D2072" s="261"/>
      <c r="E2072" s="261"/>
      <c r="F2072" s="270"/>
      <c r="G2072" s="270"/>
      <c r="H2072" s="270"/>
    </row>
    <row r="2073" spans="4:8" s="260" customFormat="1">
      <c r="D2073" s="261"/>
      <c r="E2073" s="261"/>
      <c r="F2073" s="270"/>
      <c r="G2073" s="270"/>
      <c r="H2073" s="270"/>
    </row>
    <row r="2074" spans="4:8" s="260" customFormat="1">
      <c r="D2074" s="261"/>
      <c r="E2074" s="261"/>
      <c r="F2074" s="270"/>
      <c r="G2074" s="270"/>
      <c r="H2074" s="270"/>
    </row>
    <row r="2075" spans="4:8" s="260" customFormat="1">
      <c r="D2075" s="261"/>
      <c r="E2075" s="261"/>
      <c r="F2075" s="270"/>
      <c r="G2075" s="270"/>
      <c r="H2075" s="270"/>
    </row>
    <row r="2076" spans="4:8" s="260" customFormat="1">
      <c r="D2076" s="261"/>
      <c r="E2076" s="261"/>
      <c r="F2076" s="270"/>
      <c r="G2076" s="270"/>
      <c r="H2076" s="270"/>
    </row>
    <row r="2077" spans="4:8" s="260" customFormat="1">
      <c r="D2077" s="261"/>
      <c r="E2077" s="261"/>
      <c r="F2077" s="270"/>
      <c r="G2077" s="270"/>
      <c r="H2077" s="270"/>
    </row>
    <row r="2078" spans="4:8" s="260" customFormat="1">
      <c r="D2078" s="261"/>
      <c r="E2078" s="261"/>
      <c r="F2078" s="270"/>
      <c r="G2078" s="270"/>
      <c r="H2078" s="270"/>
    </row>
    <row r="2079" spans="4:8" s="260" customFormat="1">
      <c r="D2079" s="261"/>
      <c r="E2079" s="261"/>
      <c r="F2079" s="270"/>
      <c r="G2079" s="270"/>
      <c r="H2079" s="270"/>
    </row>
    <row r="2080" spans="4:8" s="260" customFormat="1">
      <c r="D2080" s="261"/>
      <c r="E2080" s="261"/>
      <c r="F2080" s="270"/>
      <c r="G2080" s="270"/>
      <c r="H2080" s="270"/>
    </row>
    <row r="2081" spans="4:8" s="260" customFormat="1">
      <c r="D2081" s="261"/>
      <c r="E2081" s="261"/>
      <c r="F2081" s="270"/>
      <c r="G2081" s="270"/>
      <c r="H2081" s="270"/>
    </row>
    <row r="2082" spans="4:8" s="260" customFormat="1">
      <c r="D2082" s="261"/>
      <c r="E2082" s="261"/>
      <c r="F2082" s="270"/>
      <c r="G2082" s="270"/>
      <c r="H2082" s="270"/>
    </row>
    <row r="2083" spans="4:8" s="260" customFormat="1">
      <c r="D2083" s="261"/>
      <c r="E2083" s="261"/>
      <c r="F2083" s="270"/>
      <c r="G2083" s="270"/>
      <c r="H2083" s="270"/>
    </row>
    <row r="2084" spans="4:8" s="260" customFormat="1">
      <c r="D2084" s="261"/>
      <c r="E2084" s="261"/>
      <c r="F2084" s="270"/>
      <c r="G2084" s="270"/>
      <c r="H2084" s="270"/>
    </row>
    <row r="2085" spans="4:8" s="260" customFormat="1">
      <c r="D2085" s="261"/>
      <c r="E2085" s="261"/>
      <c r="F2085" s="270"/>
      <c r="G2085" s="270"/>
      <c r="H2085" s="270"/>
    </row>
    <row r="2086" spans="4:8" s="260" customFormat="1">
      <c r="D2086" s="261"/>
      <c r="E2086" s="261"/>
      <c r="F2086" s="270"/>
      <c r="G2086" s="270"/>
      <c r="H2086" s="270"/>
    </row>
    <row r="2087" spans="4:8" s="260" customFormat="1">
      <c r="D2087" s="261"/>
      <c r="E2087" s="261"/>
      <c r="F2087" s="270"/>
      <c r="G2087" s="270"/>
      <c r="H2087" s="270"/>
    </row>
    <row r="2088" spans="4:8" s="260" customFormat="1">
      <c r="D2088" s="261"/>
      <c r="E2088" s="261"/>
      <c r="F2088" s="270"/>
      <c r="G2088" s="270"/>
      <c r="H2088" s="270"/>
    </row>
    <row r="2089" spans="4:8" s="260" customFormat="1">
      <c r="D2089" s="261"/>
      <c r="E2089" s="261"/>
      <c r="F2089" s="270"/>
      <c r="G2089" s="270"/>
      <c r="H2089" s="270"/>
    </row>
    <row r="2090" spans="4:8" s="260" customFormat="1">
      <c r="D2090" s="261"/>
      <c r="E2090" s="261"/>
      <c r="F2090" s="270"/>
      <c r="G2090" s="270"/>
      <c r="H2090" s="270"/>
    </row>
    <row r="2091" spans="4:8" s="260" customFormat="1">
      <c r="D2091" s="261"/>
      <c r="E2091" s="261"/>
      <c r="F2091" s="270"/>
      <c r="G2091" s="270"/>
      <c r="H2091" s="270"/>
    </row>
    <row r="2092" spans="4:8" s="260" customFormat="1">
      <c r="D2092" s="261"/>
      <c r="E2092" s="261"/>
      <c r="F2092" s="270"/>
      <c r="G2092" s="270"/>
      <c r="H2092" s="270"/>
    </row>
    <row r="2093" spans="4:8" s="260" customFormat="1">
      <c r="D2093" s="261"/>
      <c r="E2093" s="261"/>
      <c r="F2093" s="270"/>
      <c r="G2093" s="270"/>
      <c r="H2093" s="270"/>
    </row>
    <row r="2094" spans="4:8" s="260" customFormat="1">
      <c r="D2094" s="261"/>
      <c r="E2094" s="261"/>
      <c r="F2094" s="270"/>
      <c r="G2094" s="270"/>
      <c r="H2094" s="270"/>
    </row>
    <row r="2095" spans="4:8" s="260" customFormat="1">
      <c r="D2095" s="261"/>
      <c r="E2095" s="261"/>
      <c r="F2095" s="270"/>
      <c r="G2095" s="270"/>
      <c r="H2095" s="270"/>
    </row>
    <row r="2096" spans="4:8" s="260" customFormat="1">
      <c r="D2096" s="261"/>
      <c r="E2096" s="261"/>
      <c r="F2096" s="270"/>
      <c r="G2096" s="270"/>
      <c r="H2096" s="270"/>
    </row>
    <row r="2097" spans="4:8" s="260" customFormat="1">
      <c r="D2097" s="261"/>
      <c r="E2097" s="261"/>
      <c r="F2097" s="270"/>
      <c r="G2097" s="270"/>
      <c r="H2097" s="270"/>
    </row>
    <row r="2098" spans="4:8" s="260" customFormat="1">
      <c r="D2098" s="261"/>
      <c r="E2098" s="261"/>
      <c r="F2098" s="270"/>
      <c r="G2098" s="270"/>
      <c r="H2098" s="270"/>
    </row>
    <row r="2099" spans="4:8" s="260" customFormat="1">
      <c r="D2099" s="261"/>
      <c r="E2099" s="261"/>
      <c r="F2099" s="270"/>
      <c r="G2099" s="270"/>
      <c r="H2099" s="270"/>
    </row>
    <row r="2100" spans="4:8" s="260" customFormat="1">
      <c r="D2100" s="261"/>
      <c r="E2100" s="261"/>
      <c r="F2100" s="270"/>
      <c r="G2100" s="270"/>
      <c r="H2100" s="270"/>
    </row>
    <row r="2101" spans="4:8" s="260" customFormat="1">
      <c r="D2101" s="261"/>
      <c r="E2101" s="261"/>
      <c r="F2101" s="270"/>
      <c r="G2101" s="270"/>
      <c r="H2101" s="270"/>
    </row>
    <row r="2102" spans="4:8" s="260" customFormat="1">
      <c r="D2102" s="261"/>
      <c r="E2102" s="261"/>
      <c r="F2102" s="270"/>
      <c r="G2102" s="270"/>
      <c r="H2102" s="270"/>
    </row>
    <row r="2103" spans="4:8" s="260" customFormat="1">
      <c r="D2103" s="261"/>
      <c r="E2103" s="261"/>
      <c r="F2103" s="270"/>
      <c r="G2103" s="270"/>
      <c r="H2103" s="270"/>
    </row>
    <row r="2104" spans="4:8" s="260" customFormat="1">
      <c r="D2104" s="261"/>
      <c r="E2104" s="261"/>
      <c r="F2104" s="270"/>
      <c r="G2104" s="270"/>
      <c r="H2104" s="270"/>
    </row>
    <row r="2105" spans="4:8" s="260" customFormat="1">
      <c r="D2105" s="261"/>
      <c r="E2105" s="261"/>
      <c r="F2105" s="270"/>
      <c r="G2105" s="270"/>
      <c r="H2105" s="270"/>
    </row>
    <row r="2106" spans="4:8" s="260" customFormat="1">
      <c r="D2106" s="261"/>
      <c r="E2106" s="261"/>
      <c r="F2106" s="270"/>
      <c r="G2106" s="270"/>
      <c r="H2106" s="270"/>
    </row>
    <row r="2107" spans="4:8" s="260" customFormat="1">
      <c r="D2107" s="261"/>
      <c r="E2107" s="261"/>
      <c r="F2107" s="270"/>
      <c r="G2107" s="270"/>
      <c r="H2107" s="270"/>
    </row>
    <row r="2108" spans="4:8" s="260" customFormat="1">
      <c r="D2108" s="261"/>
      <c r="E2108" s="261"/>
      <c r="F2108" s="270"/>
      <c r="G2108" s="270"/>
      <c r="H2108" s="270"/>
    </row>
    <row r="2109" spans="4:8" s="260" customFormat="1">
      <c r="D2109" s="261"/>
      <c r="E2109" s="261"/>
      <c r="F2109" s="270"/>
      <c r="G2109" s="270"/>
      <c r="H2109" s="270"/>
    </row>
    <row r="2110" spans="4:8" s="260" customFormat="1">
      <c r="D2110" s="261"/>
      <c r="E2110" s="261"/>
      <c r="F2110" s="270"/>
      <c r="G2110" s="270"/>
      <c r="H2110" s="270"/>
    </row>
    <row r="2111" spans="4:8" s="260" customFormat="1">
      <c r="D2111" s="261"/>
      <c r="E2111" s="261"/>
      <c r="F2111" s="270"/>
      <c r="G2111" s="270"/>
      <c r="H2111" s="270"/>
    </row>
    <row r="2112" spans="4:8" s="260" customFormat="1">
      <c r="D2112" s="261"/>
      <c r="E2112" s="261"/>
      <c r="F2112" s="270"/>
      <c r="G2112" s="270"/>
      <c r="H2112" s="270"/>
    </row>
    <row r="2113" spans="4:8" s="260" customFormat="1">
      <c r="D2113" s="261"/>
      <c r="E2113" s="261"/>
      <c r="F2113" s="270"/>
      <c r="G2113" s="270"/>
      <c r="H2113" s="270"/>
    </row>
    <row r="2114" spans="4:8" s="260" customFormat="1">
      <c r="D2114" s="261"/>
      <c r="E2114" s="261"/>
      <c r="F2114" s="270"/>
      <c r="G2114" s="270"/>
      <c r="H2114" s="270"/>
    </row>
    <row r="2115" spans="4:8" s="260" customFormat="1">
      <c r="D2115" s="261"/>
      <c r="E2115" s="261"/>
      <c r="F2115" s="270"/>
      <c r="G2115" s="270"/>
      <c r="H2115" s="270"/>
    </row>
    <row r="2116" spans="4:8" s="260" customFormat="1">
      <c r="D2116" s="261"/>
      <c r="E2116" s="261"/>
      <c r="F2116" s="270"/>
      <c r="G2116" s="270"/>
      <c r="H2116" s="270"/>
    </row>
    <row r="2117" spans="4:8" s="260" customFormat="1">
      <c r="D2117" s="261"/>
      <c r="E2117" s="261"/>
      <c r="F2117" s="270"/>
      <c r="G2117" s="270"/>
      <c r="H2117" s="270"/>
    </row>
    <row r="2118" spans="4:8" s="260" customFormat="1">
      <c r="D2118" s="261"/>
      <c r="E2118" s="261"/>
      <c r="F2118" s="270"/>
      <c r="G2118" s="270"/>
      <c r="H2118" s="270"/>
    </row>
    <row r="2119" spans="4:8" s="260" customFormat="1">
      <c r="D2119" s="261"/>
      <c r="E2119" s="261"/>
      <c r="F2119" s="270"/>
      <c r="G2119" s="270"/>
      <c r="H2119" s="270"/>
    </row>
    <row r="2120" spans="4:8" s="260" customFormat="1">
      <c r="D2120" s="261"/>
      <c r="E2120" s="261"/>
      <c r="F2120" s="270"/>
      <c r="G2120" s="270"/>
      <c r="H2120" s="270"/>
    </row>
    <row r="2121" spans="4:8" s="260" customFormat="1">
      <c r="D2121" s="261"/>
      <c r="E2121" s="261"/>
      <c r="F2121" s="270"/>
      <c r="G2121" s="270"/>
      <c r="H2121" s="270"/>
    </row>
    <row r="2122" spans="4:8" s="260" customFormat="1">
      <c r="D2122" s="261"/>
      <c r="E2122" s="261"/>
      <c r="F2122" s="270"/>
      <c r="G2122" s="270"/>
      <c r="H2122" s="270"/>
    </row>
    <row r="2123" spans="4:8" s="260" customFormat="1">
      <c r="D2123" s="261"/>
      <c r="E2123" s="261"/>
      <c r="F2123" s="270"/>
      <c r="G2123" s="270"/>
      <c r="H2123" s="270"/>
    </row>
    <row r="2124" spans="4:8" s="260" customFormat="1">
      <c r="D2124" s="261"/>
      <c r="E2124" s="261"/>
      <c r="F2124" s="270"/>
      <c r="G2124" s="270"/>
      <c r="H2124" s="270"/>
    </row>
    <row r="2125" spans="4:8" s="260" customFormat="1">
      <c r="D2125" s="261"/>
      <c r="E2125" s="261"/>
      <c r="F2125" s="270"/>
      <c r="G2125" s="270"/>
      <c r="H2125" s="270"/>
    </row>
    <row r="2126" spans="4:8" s="260" customFormat="1">
      <c r="D2126" s="261"/>
      <c r="E2126" s="261"/>
      <c r="F2126" s="270"/>
      <c r="G2126" s="270"/>
      <c r="H2126" s="270"/>
    </row>
    <row r="2127" spans="4:8" s="260" customFormat="1">
      <c r="D2127" s="261"/>
      <c r="E2127" s="261"/>
      <c r="F2127" s="270"/>
      <c r="G2127" s="270"/>
      <c r="H2127" s="270"/>
    </row>
    <row r="2128" spans="4:8" s="260" customFormat="1">
      <c r="D2128" s="261"/>
      <c r="E2128" s="261"/>
      <c r="F2128" s="270"/>
      <c r="G2128" s="270"/>
      <c r="H2128" s="270"/>
    </row>
    <row r="2129" spans="4:8" s="260" customFormat="1">
      <c r="D2129" s="261"/>
      <c r="E2129" s="261"/>
      <c r="F2129" s="270"/>
      <c r="G2129" s="270"/>
      <c r="H2129" s="270"/>
    </row>
    <row r="2130" spans="4:8" s="260" customFormat="1">
      <c r="D2130" s="261"/>
      <c r="E2130" s="261"/>
      <c r="F2130" s="270"/>
      <c r="G2130" s="270"/>
      <c r="H2130" s="270"/>
    </row>
    <row r="2131" spans="4:8" s="260" customFormat="1">
      <c r="D2131" s="261"/>
      <c r="E2131" s="261"/>
      <c r="F2131" s="270"/>
      <c r="G2131" s="270"/>
      <c r="H2131" s="270"/>
    </row>
    <row r="2132" spans="4:8" s="260" customFormat="1">
      <c r="D2132" s="261"/>
      <c r="E2132" s="261"/>
      <c r="F2132" s="270"/>
      <c r="G2132" s="270"/>
      <c r="H2132" s="270"/>
    </row>
    <row r="2133" spans="4:8" s="260" customFormat="1">
      <c r="D2133" s="261"/>
      <c r="E2133" s="261"/>
      <c r="F2133" s="270"/>
      <c r="G2133" s="270"/>
      <c r="H2133" s="270"/>
    </row>
    <row r="2134" spans="4:8" s="260" customFormat="1">
      <c r="D2134" s="261"/>
      <c r="E2134" s="261"/>
      <c r="F2134" s="270"/>
      <c r="G2134" s="270"/>
      <c r="H2134" s="270"/>
    </row>
    <row r="2135" spans="4:8" s="260" customFormat="1">
      <c r="D2135" s="261"/>
      <c r="E2135" s="261"/>
      <c r="F2135" s="270"/>
      <c r="G2135" s="270"/>
      <c r="H2135" s="270"/>
    </row>
    <row r="2136" spans="4:8" s="260" customFormat="1">
      <c r="D2136" s="261"/>
      <c r="E2136" s="261"/>
      <c r="F2136" s="270"/>
      <c r="G2136" s="270"/>
      <c r="H2136" s="270"/>
    </row>
    <row r="2137" spans="4:8" s="260" customFormat="1">
      <c r="D2137" s="261"/>
      <c r="E2137" s="261"/>
      <c r="F2137" s="270"/>
      <c r="G2137" s="270"/>
      <c r="H2137" s="270"/>
    </row>
    <row r="2138" spans="4:8" s="260" customFormat="1">
      <c r="D2138" s="261"/>
      <c r="E2138" s="261"/>
      <c r="F2138" s="270"/>
      <c r="G2138" s="270"/>
      <c r="H2138" s="270"/>
    </row>
    <row r="2139" spans="4:8" s="260" customFormat="1">
      <c r="D2139" s="261"/>
      <c r="E2139" s="261"/>
      <c r="F2139" s="270"/>
      <c r="G2139" s="270"/>
      <c r="H2139" s="270"/>
    </row>
    <row r="2140" spans="4:8" s="260" customFormat="1">
      <c r="D2140" s="261"/>
      <c r="E2140" s="261"/>
      <c r="F2140" s="270"/>
      <c r="G2140" s="270"/>
      <c r="H2140" s="270"/>
    </row>
    <row r="2141" spans="4:8" s="260" customFormat="1">
      <c r="D2141" s="261"/>
      <c r="E2141" s="261"/>
      <c r="F2141" s="270"/>
      <c r="G2141" s="270"/>
      <c r="H2141" s="270"/>
    </row>
    <row r="2142" spans="4:8" s="260" customFormat="1">
      <c r="D2142" s="261"/>
      <c r="E2142" s="261"/>
      <c r="F2142" s="270"/>
      <c r="G2142" s="270"/>
      <c r="H2142" s="270"/>
    </row>
    <row r="2143" spans="4:8" s="260" customFormat="1">
      <c r="D2143" s="261"/>
      <c r="E2143" s="261"/>
      <c r="F2143" s="270"/>
      <c r="G2143" s="270"/>
      <c r="H2143" s="270"/>
    </row>
    <row r="2144" spans="4:8" s="260" customFormat="1">
      <c r="D2144" s="261"/>
      <c r="E2144" s="261"/>
      <c r="F2144" s="270"/>
      <c r="G2144" s="270"/>
      <c r="H2144" s="270"/>
    </row>
    <row r="2145" spans="4:8" s="260" customFormat="1">
      <c r="D2145" s="261"/>
      <c r="E2145" s="261"/>
      <c r="F2145" s="270"/>
      <c r="G2145" s="270"/>
      <c r="H2145" s="270"/>
    </row>
    <row r="2146" spans="4:8" s="260" customFormat="1">
      <c r="D2146" s="261"/>
      <c r="E2146" s="261"/>
      <c r="F2146" s="270"/>
      <c r="G2146" s="270"/>
      <c r="H2146" s="270"/>
    </row>
    <row r="2147" spans="4:8" s="260" customFormat="1">
      <c r="D2147" s="261"/>
      <c r="E2147" s="261"/>
      <c r="F2147" s="270"/>
      <c r="G2147" s="270"/>
      <c r="H2147" s="270"/>
    </row>
    <row r="2148" spans="4:8" s="260" customFormat="1">
      <c r="D2148" s="261"/>
      <c r="E2148" s="261"/>
      <c r="F2148" s="270"/>
      <c r="G2148" s="270"/>
      <c r="H2148" s="270"/>
    </row>
    <row r="2149" spans="4:8" s="260" customFormat="1">
      <c r="D2149" s="261"/>
      <c r="E2149" s="261"/>
      <c r="F2149" s="270"/>
      <c r="G2149" s="270"/>
      <c r="H2149" s="270"/>
    </row>
    <row r="2150" spans="4:8" s="260" customFormat="1">
      <c r="D2150" s="261"/>
      <c r="E2150" s="261"/>
      <c r="F2150" s="270"/>
      <c r="G2150" s="270"/>
      <c r="H2150" s="270"/>
    </row>
    <row r="2151" spans="4:8" s="260" customFormat="1">
      <c r="D2151" s="261"/>
      <c r="E2151" s="261"/>
      <c r="F2151" s="270"/>
      <c r="G2151" s="270"/>
      <c r="H2151" s="270"/>
    </row>
    <row r="2152" spans="4:8" s="260" customFormat="1">
      <c r="D2152" s="261"/>
      <c r="E2152" s="261"/>
      <c r="F2152" s="270"/>
      <c r="G2152" s="270"/>
      <c r="H2152" s="270"/>
    </row>
    <row r="2153" spans="4:8" s="260" customFormat="1">
      <c r="D2153" s="261"/>
      <c r="E2153" s="261"/>
      <c r="F2153" s="270"/>
      <c r="G2153" s="270"/>
      <c r="H2153" s="270"/>
    </row>
    <row r="2154" spans="4:8" s="260" customFormat="1">
      <c r="D2154" s="261"/>
      <c r="E2154" s="261"/>
      <c r="F2154" s="270"/>
      <c r="G2154" s="270"/>
      <c r="H2154" s="270"/>
    </row>
    <row r="2155" spans="4:8" s="260" customFormat="1">
      <c r="D2155" s="261"/>
      <c r="E2155" s="261"/>
      <c r="F2155" s="270"/>
      <c r="G2155" s="270"/>
      <c r="H2155" s="270"/>
    </row>
    <row r="2156" spans="4:8" s="260" customFormat="1">
      <c r="D2156" s="261"/>
      <c r="E2156" s="261"/>
      <c r="F2156" s="270"/>
      <c r="G2156" s="270"/>
      <c r="H2156" s="270"/>
    </row>
    <row r="2157" spans="4:8" s="260" customFormat="1">
      <c r="D2157" s="261"/>
      <c r="E2157" s="261"/>
      <c r="F2157" s="270"/>
      <c r="G2157" s="270"/>
      <c r="H2157" s="270"/>
    </row>
    <row r="2158" spans="4:8" s="260" customFormat="1">
      <c r="D2158" s="261"/>
      <c r="E2158" s="261"/>
      <c r="F2158" s="270"/>
      <c r="G2158" s="270"/>
      <c r="H2158" s="270"/>
    </row>
    <row r="2159" spans="4:8" s="260" customFormat="1">
      <c r="D2159" s="261"/>
      <c r="E2159" s="261"/>
      <c r="F2159" s="270"/>
      <c r="G2159" s="270"/>
      <c r="H2159" s="270"/>
    </row>
    <row r="2160" spans="4:8" s="260" customFormat="1">
      <c r="D2160" s="261"/>
      <c r="E2160" s="261"/>
      <c r="F2160" s="270"/>
      <c r="G2160" s="270"/>
      <c r="H2160" s="270"/>
    </row>
    <row r="2161" spans="4:8" s="260" customFormat="1">
      <c r="D2161" s="261"/>
      <c r="E2161" s="261"/>
      <c r="F2161" s="270"/>
      <c r="G2161" s="270"/>
      <c r="H2161" s="270"/>
    </row>
    <row r="2162" spans="4:8" s="260" customFormat="1">
      <c r="D2162" s="261"/>
      <c r="E2162" s="261"/>
      <c r="F2162" s="270"/>
      <c r="G2162" s="270"/>
      <c r="H2162" s="270"/>
    </row>
    <row r="2163" spans="4:8" s="260" customFormat="1">
      <c r="D2163" s="261"/>
      <c r="E2163" s="261"/>
      <c r="F2163" s="270"/>
      <c r="G2163" s="270"/>
      <c r="H2163" s="270"/>
    </row>
    <row r="2164" spans="4:8" s="260" customFormat="1">
      <c r="D2164" s="261"/>
      <c r="E2164" s="261"/>
      <c r="F2164" s="270"/>
      <c r="G2164" s="270"/>
      <c r="H2164" s="270"/>
    </row>
    <row r="2165" spans="4:8" s="260" customFormat="1">
      <c r="D2165" s="261"/>
      <c r="E2165" s="261"/>
      <c r="F2165" s="270"/>
      <c r="G2165" s="270"/>
      <c r="H2165" s="270"/>
    </row>
    <row r="2166" spans="4:8" s="260" customFormat="1">
      <c r="D2166" s="261"/>
      <c r="E2166" s="261"/>
      <c r="F2166" s="270"/>
      <c r="G2166" s="270"/>
      <c r="H2166" s="270"/>
    </row>
    <row r="2167" spans="4:8" s="260" customFormat="1">
      <c r="D2167" s="261"/>
      <c r="E2167" s="261"/>
      <c r="F2167" s="270"/>
      <c r="G2167" s="270"/>
      <c r="H2167" s="270"/>
    </row>
    <row r="2168" spans="4:8" s="260" customFormat="1">
      <c r="D2168" s="261"/>
      <c r="E2168" s="261"/>
      <c r="F2168" s="270"/>
      <c r="G2168" s="270"/>
      <c r="H2168" s="270"/>
    </row>
    <row r="2169" spans="4:8" s="260" customFormat="1">
      <c r="D2169" s="261"/>
      <c r="E2169" s="261"/>
      <c r="F2169" s="270"/>
      <c r="G2169" s="270"/>
      <c r="H2169" s="270"/>
    </row>
    <row r="2170" spans="4:8" s="260" customFormat="1">
      <c r="D2170" s="261"/>
      <c r="E2170" s="261"/>
      <c r="F2170" s="270"/>
      <c r="G2170" s="270"/>
      <c r="H2170" s="270"/>
    </row>
    <row r="2171" spans="4:8" s="260" customFormat="1">
      <c r="D2171" s="261"/>
      <c r="E2171" s="261"/>
      <c r="F2171" s="270"/>
      <c r="G2171" s="270"/>
      <c r="H2171" s="270"/>
    </row>
    <row r="2172" spans="4:8" s="260" customFormat="1">
      <c r="D2172" s="261"/>
      <c r="E2172" s="261"/>
      <c r="F2172" s="270"/>
      <c r="G2172" s="270"/>
      <c r="H2172" s="270"/>
    </row>
    <row r="2173" spans="4:8" s="260" customFormat="1">
      <c r="D2173" s="261"/>
      <c r="E2173" s="261"/>
      <c r="F2173" s="270"/>
      <c r="G2173" s="270"/>
      <c r="H2173" s="270"/>
    </row>
    <row r="2174" spans="4:8" s="260" customFormat="1">
      <c r="D2174" s="261"/>
      <c r="E2174" s="261"/>
      <c r="F2174" s="270"/>
      <c r="G2174" s="270"/>
      <c r="H2174" s="270"/>
    </row>
    <row r="2175" spans="4:8" s="260" customFormat="1">
      <c r="D2175" s="261"/>
      <c r="E2175" s="261"/>
      <c r="F2175" s="270"/>
      <c r="G2175" s="270"/>
      <c r="H2175" s="270"/>
    </row>
    <row r="2176" spans="4:8" s="260" customFormat="1">
      <c r="D2176" s="261"/>
      <c r="E2176" s="261"/>
      <c r="F2176" s="270"/>
      <c r="G2176" s="270"/>
      <c r="H2176" s="270"/>
    </row>
    <row r="2177" spans="4:8" s="260" customFormat="1">
      <c r="D2177" s="261"/>
      <c r="E2177" s="261"/>
      <c r="F2177" s="270"/>
      <c r="G2177" s="270"/>
      <c r="H2177" s="270"/>
    </row>
    <row r="2178" spans="4:8" s="260" customFormat="1">
      <c r="D2178" s="261"/>
      <c r="E2178" s="261"/>
      <c r="F2178" s="270"/>
      <c r="G2178" s="270"/>
      <c r="H2178" s="270"/>
    </row>
    <row r="2179" spans="4:8" s="260" customFormat="1">
      <c r="D2179" s="261"/>
      <c r="E2179" s="261"/>
      <c r="F2179" s="270"/>
      <c r="G2179" s="270"/>
      <c r="H2179" s="270"/>
    </row>
    <row r="2180" spans="4:8" s="260" customFormat="1">
      <c r="D2180" s="261"/>
      <c r="E2180" s="261"/>
      <c r="F2180" s="270"/>
      <c r="G2180" s="270"/>
      <c r="H2180" s="270"/>
    </row>
    <row r="2181" spans="4:8" s="260" customFormat="1">
      <c r="D2181" s="261"/>
      <c r="E2181" s="261"/>
      <c r="F2181" s="270"/>
      <c r="G2181" s="270"/>
      <c r="H2181" s="270"/>
    </row>
    <row r="2182" spans="4:8" s="260" customFormat="1">
      <c r="D2182" s="261"/>
      <c r="E2182" s="261"/>
      <c r="F2182" s="270"/>
      <c r="G2182" s="270"/>
      <c r="H2182" s="270"/>
    </row>
    <row r="2183" spans="4:8" s="260" customFormat="1">
      <c r="D2183" s="261"/>
      <c r="E2183" s="261"/>
      <c r="F2183" s="270"/>
      <c r="G2183" s="270"/>
      <c r="H2183" s="270"/>
    </row>
    <row r="2184" spans="4:8" s="260" customFormat="1">
      <c r="D2184" s="261"/>
      <c r="E2184" s="261"/>
      <c r="F2184" s="270"/>
      <c r="G2184" s="270"/>
      <c r="H2184" s="270"/>
    </row>
    <row r="2185" spans="4:8" s="260" customFormat="1">
      <c r="D2185" s="261"/>
      <c r="E2185" s="261"/>
      <c r="F2185" s="270"/>
      <c r="G2185" s="270"/>
      <c r="H2185" s="270"/>
    </row>
    <row r="2186" spans="4:8" s="260" customFormat="1">
      <c r="D2186" s="261"/>
      <c r="E2186" s="261"/>
      <c r="F2186" s="270"/>
      <c r="G2186" s="270"/>
      <c r="H2186" s="270"/>
    </row>
    <row r="2187" spans="4:8" s="260" customFormat="1">
      <c r="D2187" s="261"/>
      <c r="E2187" s="261"/>
      <c r="F2187" s="270"/>
      <c r="G2187" s="270"/>
      <c r="H2187" s="270"/>
    </row>
    <row r="2188" spans="4:8" s="260" customFormat="1">
      <c r="D2188" s="261"/>
      <c r="E2188" s="261"/>
      <c r="F2188" s="270"/>
      <c r="G2188" s="270"/>
      <c r="H2188" s="270"/>
    </row>
    <row r="2189" spans="4:8" s="260" customFormat="1">
      <c r="D2189" s="261"/>
      <c r="E2189" s="261"/>
      <c r="F2189" s="270"/>
      <c r="G2189" s="270"/>
      <c r="H2189" s="270"/>
    </row>
    <row r="2190" spans="4:8" s="260" customFormat="1">
      <c r="D2190" s="261"/>
      <c r="E2190" s="261"/>
      <c r="F2190" s="270"/>
      <c r="G2190" s="270"/>
      <c r="H2190" s="270"/>
    </row>
    <row r="2191" spans="4:8" s="260" customFormat="1">
      <c r="D2191" s="261"/>
      <c r="E2191" s="261"/>
      <c r="F2191" s="270"/>
      <c r="G2191" s="270"/>
      <c r="H2191" s="270"/>
    </row>
    <row r="2192" spans="4:8" s="260" customFormat="1">
      <c r="D2192" s="261"/>
      <c r="E2192" s="261"/>
      <c r="F2192" s="270"/>
      <c r="G2192" s="270"/>
      <c r="H2192" s="270"/>
    </row>
    <row r="2193" spans="4:8" s="260" customFormat="1">
      <c r="D2193" s="261"/>
      <c r="E2193" s="261"/>
      <c r="F2193" s="270"/>
      <c r="G2193" s="270"/>
      <c r="H2193" s="270"/>
    </row>
    <row r="2194" spans="4:8" s="260" customFormat="1">
      <c r="D2194" s="261"/>
      <c r="E2194" s="261"/>
      <c r="F2194" s="270"/>
      <c r="G2194" s="270"/>
      <c r="H2194" s="270"/>
    </row>
    <row r="2195" spans="4:8" s="260" customFormat="1">
      <c r="D2195" s="261"/>
      <c r="E2195" s="261"/>
      <c r="F2195" s="270"/>
      <c r="G2195" s="270"/>
      <c r="H2195" s="270"/>
    </row>
    <row r="2196" spans="4:8" s="260" customFormat="1">
      <c r="D2196" s="261"/>
      <c r="E2196" s="261"/>
      <c r="F2196" s="270"/>
      <c r="G2196" s="270"/>
      <c r="H2196" s="270"/>
    </row>
    <row r="2197" spans="4:8" s="260" customFormat="1">
      <c r="D2197" s="261"/>
      <c r="E2197" s="261"/>
      <c r="F2197" s="270"/>
      <c r="G2197" s="270"/>
      <c r="H2197" s="270"/>
    </row>
    <row r="2198" spans="4:8" s="260" customFormat="1">
      <c r="D2198" s="261"/>
      <c r="E2198" s="261"/>
      <c r="F2198" s="270"/>
      <c r="G2198" s="270"/>
      <c r="H2198" s="270"/>
    </row>
    <row r="2199" spans="4:8" s="260" customFormat="1">
      <c r="D2199" s="261"/>
      <c r="E2199" s="261"/>
      <c r="F2199" s="270"/>
      <c r="G2199" s="270"/>
      <c r="H2199" s="270"/>
    </row>
    <row r="2200" spans="4:8" s="260" customFormat="1">
      <c r="D2200" s="261"/>
      <c r="E2200" s="261"/>
      <c r="F2200" s="270"/>
      <c r="G2200" s="270"/>
      <c r="H2200" s="270"/>
    </row>
    <row r="2201" spans="4:8" s="260" customFormat="1">
      <c r="D2201" s="261"/>
      <c r="E2201" s="261"/>
      <c r="F2201" s="270"/>
      <c r="G2201" s="270"/>
      <c r="H2201" s="270"/>
    </row>
    <row r="2202" spans="4:8" s="260" customFormat="1">
      <c r="D2202" s="261"/>
      <c r="E2202" s="261"/>
      <c r="F2202" s="270"/>
      <c r="G2202" s="270"/>
      <c r="H2202" s="270"/>
    </row>
    <row r="2203" spans="4:8" s="260" customFormat="1">
      <c r="D2203" s="261"/>
      <c r="E2203" s="261"/>
      <c r="F2203" s="270"/>
      <c r="G2203" s="270"/>
      <c r="H2203" s="270"/>
    </row>
    <row r="2204" spans="4:8" s="260" customFormat="1">
      <c r="D2204" s="261"/>
      <c r="E2204" s="261"/>
      <c r="F2204" s="270"/>
      <c r="G2204" s="270"/>
      <c r="H2204" s="270"/>
    </row>
    <row r="2205" spans="4:8" s="260" customFormat="1">
      <c r="D2205" s="261"/>
      <c r="E2205" s="261"/>
      <c r="F2205" s="270"/>
      <c r="G2205" s="270"/>
      <c r="H2205" s="270"/>
    </row>
    <row r="2206" spans="4:8" s="260" customFormat="1">
      <c r="D2206" s="261"/>
      <c r="E2206" s="261"/>
      <c r="F2206" s="270"/>
      <c r="G2206" s="270"/>
      <c r="H2206" s="270"/>
    </row>
    <row r="2207" spans="4:8" s="260" customFormat="1">
      <c r="D2207" s="261"/>
      <c r="E2207" s="261"/>
      <c r="F2207" s="270"/>
      <c r="G2207" s="270"/>
      <c r="H2207" s="270"/>
    </row>
    <row r="2208" spans="4:8" s="260" customFormat="1">
      <c r="D2208" s="261"/>
      <c r="E2208" s="261"/>
      <c r="F2208" s="270"/>
      <c r="G2208" s="270"/>
      <c r="H2208" s="270"/>
    </row>
    <row r="2209" spans="4:8" s="260" customFormat="1">
      <c r="D2209" s="261"/>
      <c r="E2209" s="261"/>
      <c r="F2209" s="270"/>
      <c r="G2209" s="270"/>
      <c r="H2209" s="270"/>
    </row>
    <row r="2210" spans="4:8" s="260" customFormat="1">
      <c r="D2210" s="261"/>
      <c r="E2210" s="261"/>
      <c r="F2210" s="270"/>
      <c r="G2210" s="270"/>
      <c r="H2210" s="270"/>
    </row>
    <row r="2211" spans="4:8" s="260" customFormat="1">
      <c r="D2211" s="261"/>
      <c r="E2211" s="261"/>
      <c r="F2211" s="270"/>
      <c r="G2211" s="270"/>
      <c r="H2211" s="270"/>
    </row>
    <row r="2212" spans="4:8" s="260" customFormat="1">
      <c r="D2212" s="261"/>
      <c r="E2212" s="261"/>
      <c r="F2212" s="270"/>
      <c r="G2212" s="270"/>
      <c r="H2212" s="270"/>
    </row>
    <row r="2213" spans="4:8" s="260" customFormat="1">
      <c r="D2213" s="261"/>
      <c r="E2213" s="261"/>
      <c r="F2213" s="270"/>
      <c r="G2213" s="270"/>
      <c r="H2213" s="270"/>
    </row>
    <row r="2214" spans="4:8" s="260" customFormat="1">
      <c r="D2214" s="261"/>
      <c r="E2214" s="261"/>
      <c r="F2214" s="270"/>
      <c r="G2214" s="270"/>
      <c r="H2214" s="270"/>
    </row>
    <row r="2215" spans="4:8" s="260" customFormat="1">
      <c r="D2215" s="261"/>
      <c r="E2215" s="261"/>
      <c r="F2215" s="270"/>
      <c r="G2215" s="270"/>
      <c r="H2215" s="270"/>
    </row>
    <row r="2216" spans="4:8" s="260" customFormat="1">
      <c r="D2216" s="261"/>
      <c r="E2216" s="261"/>
      <c r="F2216" s="270"/>
      <c r="G2216" s="270"/>
      <c r="H2216" s="270"/>
    </row>
    <row r="2217" spans="4:8" s="260" customFormat="1">
      <c r="D2217" s="261"/>
      <c r="E2217" s="261"/>
      <c r="F2217" s="270"/>
      <c r="G2217" s="270"/>
      <c r="H2217" s="270"/>
    </row>
    <row r="2218" spans="4:8" s="260" customFormat="1">
      <c r="D2218" s="261"/>
      <c r="E2218" s="261"/>
      <c r="F2218" s="270"/>
      <c r="G2218" s="270"/>
      <c r="H2218" s="270"/>
    </row>
    <row r="2219" spans="4:8" s="260" customFormat="1">
      <c r="D2219" s="261"/>
      <c r="E2219" s="261"/>
      <c r="F2219" s="270"/>
      <c r="G2219" s="270"/>
      <c r="H2219" s="270"/>
    </row>
    <row r="2220" spans="4:8" s="260" customFormat="1">
      <c r="D2220" s="261"/>
      <c r="E2220" s="261"/>
      <c r="F2220" s="270"/>
      <c r="G2220" s="270"/>
      <c r="H2220" s="270"/>
    </row>
    <row r="2221" spans="4:8" s="260" customFormat="1">
      <c r="D2221" s="261"/>
      <c r="E2221" s="261"/>
      <c r="F2221" s="270"/>
      <c r="G2221" s="270"/>
      <c r="H2221" s="270"/>
    </row>
    <row r="2222" spans="4:8" s="260" customFormat="1">
      <c r="D2222" s="261"/>
      <c r="E2222" s="261"/>
      <c r="F2222" s="270"/>
      <c r="G2222" s="270"/>
      <c r="H2222" s="270"/>
    </row>
    <row r="2223" spans="4:8" s="260" customFormat="1">
      <c r="D2223" s="261"/>
      <c r="E2223" s="261"/>
      <c r="F2223" s="270"/>
      <c r="G2223" s="270"/>
      <c r="H2223" s="270"/>
    </row>
    <row r="2224" spans="4:8" s="260" customFormat="1">
      <c r="D2224" s="261"/>
      <c r="E2224" s="261"/>
      <c r="F2224" s="270"/>
      <c r="G2224" s="270"/>
      <c r="H2224" s="270"/>
    </row>
    <row r="2225" spans="4:8" s="260" customFormat="1">
      <c r="D2225" s="261"/>
      <c r="E2225" s="261"/>
      <c r="F2225" s="270"/>
      <c r="G2225" s="270"/>
      <c r="H2225" s="270"/>
    </row>
    <row r="2226" spans="4:8" s="260" customFormat="1">
      <c r="D2226" s="261"/>
      <c r="E2226" s="261"/>
      <c r="F2226" s="270"/>
      <c r="G2226" s="270"/>
      <c r="H2226" s="270"/>
    </row>
    <row r="2227" spans="4:8" s="260" customFormat="1">
      <c r="D2227" s="261"/>
      <c r="E2227" s="261"/>
      <c r="F2227" s="270"/>
      <c r="G2227" s="270"/>
      <c r="H2227" s="270"/>
    </row>
    <row r="2228" spans="4:8" s="260" customFormat="1">
      <c r="D2228" s="261"/>
      <c r="E2228" s="261"/>
      <c r="F2228" s="270"/>
      <c r="G2228" s="270"/>
      <c r="H2228" s="270"/>
    </row>
    <row r="2229" spans="4:8" s="260" customFormat="1">
      <c r="D2229" s="261"/>
      <c r="E2229" s="261"/>
      <c r="F2229" s="270"/>
      <c r="G2229" s="270"/>
      <c r="H2229" s="270"/>
    </row>
    <row r="2230" spans="4:8" s="260" customFormat="1">
      <c r="D2230" s="261"/>
      <c r="E2230" s="261"/>
      <c r="F2230" s="270"/>
      <c r="G2230" s="270"/>
      <c r="H2230" s="270"/>
    </row>
    <row r="2231" spans="4:8" s="260" customFormat="1">
      <c r="D2231" s="261"/>
      <c r="E2231" s="261"/>
      <c r="F2231" s="270"/>
      <c r="G2231" s="270"/>
      <c r="H2231" s="270"/>
    </row>
    <row r="2232" spans="4:8" s="260" customFormat="1">
      <c r="D2232" s="261"/>
      <c r="E2232" s="261"/>
      <c r="F2232" s="270"/>
      <c r="G2232" s="270"/>
      <c r="H2232" s="270"/>
    </row>
    <row r="2233" spans="4:8" s="260" customFormat="1">
      <c r="D2233" s="261"/>
      <c r="E2233" s="261"/>
      <c r="F2233" s="270"/>
      <c r="G2233" s="270"/>
      <c r="H2233" s="270"/>
    </row>
    <row r="2234" spans="4:8" s="260" customFormat="1">
      <c r="D2234" s="261"/>
      <c r="E2234" s="261"/>
      <c r="F2234" s="270"/>
      <c r="G2234" s="270"/>
      <c r="H2234" s="270"/>
    </row>
    <row r="2235" spans="4:8" s="260" customFormat="1">
      <c r="D2235" s="261"/>
      <c r="E2235" s="261"/>
      <c r="F2235" s="270"/>
      <c r="G2235" s="270"/>
      <c r="H2235" s="270"/>
    </row>
    <row r="2236" spans="4:8" s="260" customFormat="1">
      <c r="D2236" s="261"/>
      <c r="E2236" s="261"/>
      <c r="F2236" s="270"/>
      <c r="G2236" s="270"/>
      <c r="H2236" s="270"/>
    </row>
    <row r="2237" spans="4:8" s="260" customFormat="1">
      <c r="D2237" s="261"/>
      <c r="E2237" s="261"/>
      <c r="F2237" s="270"/>
      <c r="G2237" s="270"/>
      <c r="H2237" s="270"/>
    </row>
    <row r="2238" spans="4:8" s="260" customFormat="1">
      <c r="D2238" s="261"/>
      <c r="E2238" s="261"/>
      <c r="F2238" s="270"/>
      <c r="G2238" s="270"/>
      <c r="H2238" s="270"/>
    </row>
    <row r="2239" spans="4:8" s="260" customFormat="1">
      <c r="D2239" s="261"/>
      <c r="E2239" s="261"/>
      <c r="F2239" s="270"/>
      <c r="G2239" s="270"/>
      <c r="H2239" s="270"/>
    </row>
    <row r="2240" spans="4:8" s="260" customFormat="1">
      <c r="D2240" s="261"/>
      <c r="E2240" s="261"/>
      <c r="F2240" s="270"/>
      <c r="G2240" s="270"/>
      <c r="H2240" s="270"/>
    </row>
    <row r="2241" spans="4:8" s="260" customFormat="1">
      <c r="D2241" s="261"/>
      <c r="E2241" s="261"/>
      <c r="F2241" s="270"/>
      <c r="G2241" s="270"/>
      <c r="H2241" s="270"/>
    </row>
    <row r="2242" spans="4:8" s="260" customFormat="1">
      <c r="D2242" s="261"/>
      <c r="E2242" s="261"/>
      <c r="F2242" s="270"/>
      <c r="G2242" s="270"/>
      <c r="H2242" s="270"/>
    </row>
    <row r="2243" spans="4:8" s="260" customFormat="1">
      <c r="D2243" s="261"/>
      <c r="E2243" s="261"/>
      <c r="F2243" s="270"/>
      <c r="G2243" s="270"/>
      <c r="H2243" s="270"/>
    </row>
    <row r="2244" spans="4:8" s="260" customFormat="1">
      <c r="D2244" s="261"/>
      <c r="E2244" s="261"/>
      <c r="F2244" s="270"/>
      <c r="G2244" s="270"/>
      <c r="H2244" s="270"/>
    </row>
    <row r="2245" spans="4:8" s="260" customFormat="1">
      <c r="D2245" s="261"/>
      <c r="E2245" s="261"/>
      <c r="F2245" s="270"/>
      <c r="G2245" s="270"/>
      <c r="H2245" s="270"/>
    </row>
    <row r="2246" spans="4:8" s="260" customFormat="1">
      <c r="D2246" s="261"/>
      <c r="E2246" s="261"/>
      <c r="F2246" s="270"/>
      <c r="G2246" s="270"/>
      <c r="H2246" s="270"/>
    </row>
    <row r="2247" spans="4:8" s="260" customFormat="1">
      <c r="D2247" s="261"/>
      <c r="E2247" s="261"/>
      <c r="F2247" s="270"/>
      <c r="G2247" s="270"/>
      <c r="H2247" s="270"/>
    </row>
    <row r="2248" spans="4:8" s="260" customFormat="1">
      <c r="D2248" s="261"/>
      <c r="E2248" s="261"/>
      <c r="F2248" s="270"/>
      <c r="G2248" s="270"/>
      <c r="H2248" s="270"/>
    </row>
    <row r="2249" spans="4:8" s="260" customFormat="1">
      <c r="D2249" s="261"/>
      <c r="E2249" s="261"/>
      <c r="F2249" s="270"/>
      <c r="G2249" s="270"/>
      <c r="H2249" s="270"/>
    </row>
    <row r="2250" spans="4:8" s="260" customFormat="1">
      <c r="D2250" s="261"/>
      <c r="E2250" s="261"/>
      <c r="F2250" s="270"/>
      <c r="G2250" s="270"/>
      <c r="H2250" s="270"/>
    </row>
    <row r="2251" spans="4:8" s="260" customFormat="1">
      <c r="D2251" s="261"/>
      <c r="E2251" s="261"/>
      <c r="F2251" s="270"/>
      <c r="G2251" s="270"/>
      <c r="H2251" s="270"/>
    </row>
    <row r="2252" spans="4:8" s="260" customFormat="1">
      <c r="D2252" s="261"/>
      <c r="E2252" s="261"/>
      <c r="F2252" s="270"/>
      <c r="G2252" s="270"/>
      <c r="H2252" s="270"/>
    </row>
    <row r="2253" spans="4:8" s="260" customFormat="1">
      <c r="D2253" s="261"/>
      <c r="E2253" s="261"/>
      <c r="F2253" s="270"/>
      <c r="G2253" s="270"/>
      <c r="H2253" s="270"/>
    </row>
    <row r="2254" spans="4:8" s="260" customFormat="1">
      <c r="D2254" s="261"/>
      <c r="E2254" s="261"/>
      <c r="F2254" s="270"/>
      <c r="G2254" s="270"/>
      <c r="H2254" s="270"/>
    </row>
    <row r="2255" spans="4:8" s="260" customFormat="1">
      <c r="D2255" s="261"/>
      <c r="E2255" s="261"/>
      <c r="F2255" s="270"/>
      <c r="G2255" s="270"/>
      <c r="H2255" s="270"/>
    </row>
    <row r="2256" spans="4:8" s="260" customFormat="1">
      <c r="D2256" s="261"/>
      <c r="E2256" s="261"/>
      <c r="F2256" s="270"/>
      <c r="G2256" s="270"/>
      <c r="H2256" s="270"/>
    </row>
    <row r="2257" spans="4:8" s="260" customFormat="1">
      <c r="D2257" s="261"/>
      <c r="E2257" s="261"/>
      <c r="F2257" s="270"/>
      <c r="G2257" s="270"/>
      <c r="H2257" s="270"/>
    </row>
    <row r="2258" spans="4:8" s="260" customFormat="1">
      <c r="D2258" s="261"/>
      <c r="E2258" s="261"/>
      <c r="F2258" s="270"/>
      <c r="G2258" s="270"/>
      <c r="H2258" s="270"/>
    </row>
    <row r="2259" spans="4:8" s="260" customFormat="1">
      <c r="D2259" s="261"/>
      <c r="E2259" s="261"/>
      <c r="F2259" s="270"/>
      <c r="G2259" s="270"/>
      <c r="H2259" s="270"/>
    </row>
    <row r="2260" spans="4:8" s="260" customFormat="1">
      <c r="D2260" s="261"/>
      <c r="E2260" s="261"/>
      <c r="F2260" s="270"/>
      <c r="G2260" s="270"/>
      <c r="H2260" s="270"/>
    </row>
    <row r="2261" spans="4:8" s="260" customFormat="1">
      <c r="D2261" s="261"/>
      <c r="E2261" s="261"/>
      <c r="F2261" s="270"/>
      <c r="G2261" s="270"/>
      <c r="H2261" s="270"/>
    </row>
    <row r="2262" spans="4:8" s="260" customFormat="1">
      <c r="D2262" s="261"/>
      <c r="E2262" s="261"/>
      <c r="F2262" s="270"/>
      <c r="G2262" s="270"/>
      <c r="H2262" s="270"/>
    </row>
    <row r="2263" spans="4:8" s="260" customFormat="1">
      <c r="D2263" s="261"/>
      <c r="E2263" s="261"/>
      <c r="F2263" s="270"/>
      <c r="G2263" s="270"/>
      <c r="H2263" s="270"/>
    </row>
    <row r="2264" spans="4:8" s="260" customFormat="1">
      <c r="D2264" s="261"/>
      <c r="E2264" s="261"/>
      <c r="F2264" s="270"/>
      <c r="G2264" s="270"/>
      <c r="H2264" s="270"/>
    </row>
    <row r="2265" spans="4:8" s="260" customFormat="1">
      <c r="D2265" s="261"/>
      <c r="E2265" s="261"/>
      <c r="F2265" s="270"/>
      <c r="G2265" s="270"/>
      <c r="H2265" s="270"/>
    </row>
    <row r="2266" spans="4:8" s="260" customFormat="1">
      <c r="D2266" s="261"/>
      <c r="E2266" s="261"/>
      <c r="F2266" s="270"/>
      <c r="G2266" s="270"/>
      <c r="H2266" s="270"/>
    </row>
    <row r="2267" spans="4:8" s="260" customFormat="1">
      <c r="D2267" s="261"/>
      <c r="E2267" s="261"/>
      <c r="F2267" s="270"/>
      <c r="G2267" s="270"/>
      <c r="H2267" s="270"/>
    </row>
    <row r="2268" spans="4:8" s="260" customFormat="1">
      <c r="D2268" s="261"/>
      <c r="E2268" s="261"/>
      <c r="F2268" s="270"/>
      <c r="G2268" s="270"/>
      <c r="H2268" s="270"/>
    </row>
    <row r="2269" spans="4:8" s="260" customFormat="1">
      <c r="D2269" s="261"/>
      <c r="E2269" s="261"/>
      <c r="F2269" s="270"/>
      <c r="G2269" s="270"/>
      <c r="H2269" s="270"/>
    </row>
    <row r="2270" spans="4:8" s="260" customFormat="1">
      <c r="D2270" s="261"/>
      <c r="E2270" s="261"/>
      <c r="F2270" s="270"/>
      <c r="G2270" s="270"/>
      <c r="H2270" s="270"/>
    </row>
    <row r="2271" spans="4:8" s="260" customFormat="1">
      <c r="D2271" s="261"/>
      <c r="E2271" s="261"/>
      <c r="F2271" s="270"/>
      <c r="G2271" s="270"/>
      <c r="H2271" s="270"/>
    </row>
    <row r="2272" spans="4:8" s="260" customFormat="1">
      <c r="D2272" s="261"/>
      <c r="E2272" s="261"/>
      <c r="F2272" s="270"/>
      <c r="G2272" s="270"/>
      <c r="H2272" s="270"/>
    </row>
    <row r="2273" spans="4:8" s="260" customFormat="1">
      <c r="D2273" s="261"/>
      <c r="E2273" s="261"/>
      <c r="F2273" s="270"/>
      <c r="G2273" s="270"/>
      <c r="H2273" s="270"/>
    </row>
    <row r="2274" spans="4:8" s="260" customFormat="1">
      <c r="D2274" s="261"/>
      <c r="E2274" s="261"/>
      <c r="F2274" s="270"/>
      <c r="G2274" s="270"/>
      <c r="H2274" s="270"/>
    </row>
    <row r="2275" spans="4:8" s="260" customFormat="1">
      <c r="D2275" s="261"/>
      <c r="E2275" s="261"/>
      <c r="F2275" s="270"/>
      <c r="G2275" s="270"/>
      <c r="H2275" s="270"/>
    </row>
    <row r="2276" spans="4:8" s="260" customFormat="1">
      <c r="D2276" s="261"/>
      <c r="E2276" s="261"/>
      <c r="F2276" s="270"/>
      <c r="G2276" s="270"/>
      <c r="H2276" s="270"/>
    </row>
    <row r="2277" spans="4:8" s="260" customFormat="1">
      <c r="D2277" s="261"/>
      <c r="E2277" s="261"/>
      <c r="F2277" s="270"/>
      <c r="G2277" s="270"/>
      <c r="H2277" s="270"/>
    </row>
    <row r="2278" spans="4:8" s="260" customFormat="1">
      <c r="D2278" s="261"/>
      <c r="E2278" s="261"/>
      <c r="F2278" s="270"/>
      <c r="G2278" s="270"/>
      <c r="H2278" s="270"/>
    </row>
    <row r="2279" spans="4:8" s="260" customFormat="1">
      <c r="D2279" s="261"/>
      <c r="E2279" s="261"/>
      <c r="F2279" s="270"/>
      <c r="G2279" s="270"/>
      <c r="H2279" s="270"/>
    </row>
    <row r="2280" spans="4:8" s="260" customFormat="1">
      <c r="D2280" s="261"/>
      <c r="E2280" s="261"/>
      <c r="F2280" s="270"/>
      <c r="G2280" s="270"/>
      <c r="H2280" s="270"/>
    </row>
    <row r="2281" spans="4:8" s="260" customFormat="1">
      <c r="D2281" s="261"/>
      <c r="E2281" s="261"/>
      <c r="F2281" s="270"/>
      <c r="G2281" s="270"/>
      <c r="H2281" s="270"/>
    </row>
    <row r="2282" spans="4:8" s="260" customFormat="1">
      <c r="D2282" s="261"/>
      <c r="E2282" s="261"/>
      <c r="F2282" s="270"/>
      <c r="G2282" s="270"/>
      <c r="H2282" s="270"/>
    </row>
    <row r="2283" spans="4:8" s="260" customFormat="1">
      <c r="D2283" s="261"/>
      <c r="E2283" s="261"/>
      <c r="F2283" s="270"/>
      <c r="G2283" s="270"/>
      <c r="H2283" s="270"/>
    </row>
    <row r="2284" spans="4:8" s="260" customFormat="1">
      <c r="D2284" s="261"/>
      <c r="E2284" s="261"/>
      <c r="F2284" s="270"/>
      <c r="G2284" s="270"/>
      <c r="H2284" s="270"/>
    </row>
    <row r="2285" spans="4:8" s="260" customFormat="1">
      <c r="D2285" s="261"/>
      <c r="E2285" s="261"/>
      <c r="F2285" s="270"/>
      <c r="G2285" s="270"/>
      <c r="H2285" s="270"/>
    </row>
    <row r="2286" spans="4:8" s="260" customFormat="1">
      <c r="D2286" s="261"/>
      <c r="E2286" s="261"/>
      <c r="F2286" s="270"/>
      <c r="G2286" s="270"/>
      <c r="H2286" s="270"/>
    </row>
    <row r="2287" spans="4:8" s="260" customFormat="1">
      <c r="D2287" s="261"/>
      <c r="E2287" s="261"/>
      <c r="F2287" s="270"/>
      <c r="G2287" s="270"/>
      <c r="H2287" s="270"/>
    </row>
    <row r="2288" spans="4:8" s="260" customFormat="1">
      <c r="D2288" s="261"/>
      <c r="E2288" s="261"/>
      <c r="F2288" s="270"/>
      <c r="G2288" s="270"/>
      <c r="H2288" s="270"/>
    </row>
    <row r="2289" spans="4:8" s="260" customFormat="1">
      <c r="D2289" s="261"/>
      <c r="E2289" s="261"/>
      <c r="F2289" s="270"/>
      <c r="G2289" s="270"/>
      <c r="H2289" s="270"/>
    </row>
    <row r="2290" spans="4:8" s="260" customFormat="1">
      <c r="D2290" s="261"/>
      <c r="E2290" s="261"/>
      <c r="F2290" s="270"/>
      <c r="G2290" s="270"/>
      <c r="H2290" s="270"/>
    </row>
    <row r="2291" spans="4:8" s="260" customFormat="1">
      <c r="D2291" s="261"/>
      <c r="E2291" s="261"/>
      <c r="F2291" s="270"/>
      <c r="G2291" s="270"/>
      <c r="H2291" s="270"/>
    </row>
    <row r="2292" spans="4:8" s="260" customFormat="1">
      <c r="D2292" s="261"/>
      <c r="E2292" s="261"/>
      <c r="F2292" s="270"/>
      <c r="G2292" s="270"/>
      <c r="H2292" s="270"/>
    </row>
    <row r="2293" spans="4:8" s="260" customFormat="1">
      <c r="D2293" s="261"/>
      <c r="E2293" s="261"/>
      <c r="F2293" s="270"/>
      <c r="G2293" s="270"/>
      <c r="H2293" s="270"/>
    </row>
    <row r="2294" spans="4:8" s="260" customFormat="1">
      <c r="D2294" s="261"/>
      <c r="E2294" s="261"/>
      <c r="F2294" s="270"/>
      <c r="G2294" s="270"/>
      <c r="H2294" s="270"/>
    </row>
    <row r="2295" spans="4:8" s="260" customFormat="1">
      <c r="D2295" s="261"/>
      <c r="E2295" s="261"/>
      <c r="F2295" s="270"/>
      <c r="G2295" s="270"/>
      <c r="H2295" s="270"/>
    </row>
    <row r="2296" spans="4:8" s="260" customFormat="1">
      <c r="D2296" s="261"/>
      <c r="E2296" s="261"/>
      <c r="F2296" s="270"/>
      <c r="G2296" s="270"/>
      <c r="H2296" s="270"/>
    </row>
    <row r="2297" spans="4:8" s="260" customFormat="1">
      <c r="D2297" s="261"/>
      <c r="E2297" s="261"/>
      <c r="F2297" s="270"/>
      <c r="G2297" s="270"/>
      <c r="H2297" s="270"/>
    </row>
    <row r="2298" spans="4:8" s="260" customFormat="1">
      <c r="D2298" s="261"/>
      <c r="E2298" s="261"/>
      <c r="F2298" s="270"/>
      <c r="G2298" s="270"/>
      <c r="H2298" s="270"/>
    </row>
    <row r="2299" spans="4:8" s="260" customFormat="1">
      <c r="D2299" s="261"/>
      <c r="E2299" s="261"/>
      <c r="F2299" s="270"/>
      <c r="G2299" s="270"/>
      <c r="H2299" s="270"/>
    </row>
    <row r="2300" spans="4:8" s="260" customFormat="1">
      <c r="D2300" s="261"/>
      <c r="E2300" s="261"/>
      <c r="F2300" s="270"/>
      <c r="G2300" s="270"/>
      <c r="H2300" s="270"/>
    </row>
    <row r="2301" spans="4:8" s="260" customFormat="1">
      <c r="D2301" s="261"/>
      <c r="E2301" s="261"/>
      <c r="F2301" s="270"/>
      <c r="G2301" s="270"/>
      <c r="H2301" s="270"/>
    </row>
    <row r="2302" spans="4:8" s="260" customFormat="1">
      <c r="D2302" s="261"/>
      <c r="E2302" s="261"/>
      <c r="F2302" s="270"/>
      <c r="G2302" s="270"/>
      <c r="H2302" s="270"/>
    </row>
    <row r="2303" spans="4:8" s="260" customFormat="1">
      <c r="D2303" s="261"/>
      <c r="E2303" s="261"/>
      <c r="F2303" s="270"/>
      <c r="G2303" s="270"/>
      <c r="H2303" s="270"/>
    </row>
    <row r="2304" spans="4:8" s="260" customFormat="1">
      <c r="D2304" s="261"/>
      <c r="E2304" s="261"/>
      <c r="F2304" s="270"/>
      <c r="G2304" s="270"/>
      <c r="H2304" s="270"/>
    </row>
    <row r="2305" spans="4:8" s="260" customFormat="1">
      <c r="D2305" s="261"/>
      <c r="E2305" s="261"/>
      <c r="F2305" s="270"/>
      <c r="G2305" s="270"/>
      <c r="H2305" s="270"/>
    </row>
    <row r="2306" spans="4:8" s="260" customFormat="1">
      <c r="D2306" s="261"/>
      <c r="E2306" s="261"/>
      <c r="F2306" s="270"/>
      <c r="G2306" s="270"/>
      <c r="H2306" s="270"/>
    </row>
    <row r="2307" spans="4:8" s="260" customFormat="1">
      <c r="D2307" s="261"/>
      <c r="E2307" s="261"/>
      <c r="F2307" s="270"/>
      <c r="G2307" s="270"/>
      <c r="H2307" s="270"/>
    </row>
    <row r="2308" spans="4:8" s="260" customFormat="1">
      <c r="D2308" s="261"/>
      <c r="E2308" s="261"/>
      <c r="F2308" s="270"/>
      <c r="G2308" s="270"/>
      <c r="H2308" s="270"/>
    </row>
    <row r="2309" spans="4:8" s="260" customFormat="1">
      <c r="D2309" s="261"/>
      <c r="E2309" s="261"/>
      <c r="F2309" s="270"/>
      <c r="G2309" s="270"/>
      <c r="H2309" s="270"/>
    </row>
    <row r="2310" spans="4:8" s="260" customFormat="1">
      <c r="D2310" s="261"/>
      <c r="E2310" s="261"/>
      <c r="F2310" s="270"/>
      <c r="G2310" s="270"/>
      <c r="H2310" s="270"/>
    </row>
    <row r="2311" spans="4:8" s="260" customFormat="1">
      <c r="D2311" s="261"/>
      <c r="E2311" s="261"/>
      <c r="F2311" s="270"/>
      <c r="G2311" s="270"/>
      <c r="H2311" s="270"/>
    </row>
    <row r="2312" spans="4:8" s="260" customFormat="1">
      <c r="D2312" s="261"/>
      <c r="E2312" s="261"/>
      <c r="F2312" s="270"/>
      <c r="G2312" s="270"/>
      <c r="H2312" s="270"/>
    </row>
    <row r="2313" spans="4:8" s="260" customFormat="1">
      <c r="D2313" s="261"/>
      <c r="E2313" s="261"/>
      <c r="F2313" s="270"/>
      <c r="G2313" s="270"/>
      <c r="H2313" s="270"/>
    </row>
    <row r="2314" spans="4:8" s="260" customFormat="1">
      <c r="D2314" s="261"/>
      <c r="E2314" s="261"/>
      <c r="F2314" s="270"/>
      <c r="G2314" s="270"/>
      <c r="H2314" s="270"/>
    </row>
    <row r="2315" spans="4:8" s="260" customFormat="1">
      <c r="D2315" s="261"/>
      <c r="E2315" s="261"/>
      <c r="F2315" s="270"/>
      <c r="G2315" s="270"/>
      <c r="H2315" s="270"/>
    </row>
    <row r="2316" spans="4:8" s="260" customFormat="1">
      <c r="D2316" s="261"/>
      <c r="E2316" s="261"/>
      <c r="F2316" s="270"/>
      <c r="G2316" s="270"/>
      <c r="H2316" s="270"/>
    </row>
    <row r="2317" spans="4:8" s="260" customFormat="1">
      <c r="D2317" s="261"/>
      <c r="E2317" s="261"/>
      <c r="F2317" s="270"/>
      <c r="G2317" s="270"/>
      <c r="H2317" s="270"/>
    </row>
    <row r="2318" spans="4:8" s="260" customFormat="1">
      <c r="D2318" s="261"/>
      <c r="E2318" s="261"/>
      <c r="F2318" s="270"/>
      <c r="G2318" s="270"/>
      <c r="H2318" s="270"/>
    </row>
    <row r="2319" spans="4:8" s="260" customFormat="1">
      <c r="D2319" s="261"/>
      <c r="E2319" s="261"/>
      <c r="F2319" s="270"/>
      <c r="G2319" s="270"/>
      <c r="H2319" s="270"/>
    </row>
    <row r="2320" spans="4:8" s="260" customFormat="1">
      <c r="D2320" s="261"/>
      <c r="E2320" s="261"/>
      <c r="F2320" s="270"/>
      <c r="G2320" s="270"/>
      <c r="H2320" s="270"/>
    </row>
    <row r="2321" spans="4:8" s="260" customFormat="1">
      <c r="D2321" s="261"/>
      <c r="E2321" s="261"/>
      <c r="F2321" s="270"/>
      <c r="G2321" s="270"/>
      <c r="H2321" s="270"/>
    </row>
    <row r="2322" spans="4:8" s="260" customFormat="1">
      <c r="D2322" s="261"/>
      <c r="E2322" s="261"/>
      <c r="F2322" s="270"/>
      <c r="G2322" s="270"/>
      <c r="H2322" s="270"/>
    </row>
    <row r="2323" spans="4:8" s="260" customFormat="1">
      <c r="D2323" s="261"/>
      <c r="E2323" s="261"/>
      <c r="F2323" s="270"/>
      <c r="G2323" s="270"/>
      <c r="H2323" s="270"/>
    </row>
    <row r="2324" spans="4:8" s="260" customFormat="1">
      <c r="D2324" s="261"/>
      <c r="E2324" s="261"/>
      <c r="F2324" s="270"/>
      <c r="G2324" s="270"/>
      <c r="H2324" s="270"/>
    </row>
    <row r="2325" spans="4:8" s="260" customFormat="1">
      <c r="D2325" s="261"/>
      <c r="E2325" s="261"/>
      <c r="F2325" s="270"/>
      <c r="G2325" s="270"/>
      <c r="H2325" s="270"/>
    </row>
    <row r="2326" spans="4:8" s="260" customFormat="1">
      <c r="D2326" s="261"/>
      <c r="E2326" s="261"/>
      <c r="F2326" s="270"/>
      <c r="G2326" s="270"/>
      <c r="H2326" s="270"/>
    </row>
    <row r="2327" spans="4:8" s="260" customFormat="1">
      <c r="D2327" s="261"/>
      <c r="E2327" s="261"/>
      <c r="F2327" s="270"/>
      <c r="G2327" s="270"/>
      <c r="H2327" s="270"/>
    </row>
    <row r="2328" spans="4:8" s="260" customFormat="1">
      <c r="D2328" s="261"/>
      <c r="E2328" s="261"/>
      <c r="F2328" s="270"/>
      <c r="G2328" s="270"/>
      <c r="H2328" s="270"/>
    </row>
    <row r="2329" spans="4:8" s="260" customFormat="1">
      <c r="D2329" s="261"/>
      <c r="E2329" s="261"/>
      <c r="F2329" s="270"/>
      <c r="G2329" s="270"/>
      <c r="H2329" s="270"/>
    </row>
    <row r="2330" spans="4:8" s="260" customFormat="1">
      <c r="D2330" s="261"/>
      <c r="E2330" s="261"/>
      <c r="F2330" s="270"/>
      <c r="G2330" s="270"/>
      <c r="H2330" s="270"/>
    </row>
    <row r="2331" spans="4:8" s="260" customFormat="1">
      <c r="D2331" s="261"/>
      <c r="E2331" s="261"/>
      <c r="F2331" s="270"/>
      <c r="G2331" s="270"/>
      <c r="H2331" s="270"/>
    </row>
    <row r="2332" spans="4:8" s="260" customFormat="1">
      <c r="D2332" s="261"/>
      <c r="E2332" s="261"/>
      <c r="F2332" s="270"/>
      <c r="G2332" s="270"/>
      <c r="H2332" s="270"/>
    </row>
    <row r="2333" spans="4:8" s="260" customFormat="1">
      <c r="D2333" s="261"/>
      <c r="E2333" s="261"/>
      <c r="F2333" s="270"/>
      <c r="G2333" s="270"/>
      <c r="H2333" s="270"/>
    </row>
    <row r="2334" spans="4:8" s="260" customFormat="1">
      <c r="D2334" s="261"/>
      <c r="E2334" s="261"/>
      <c r="F2334" s="270"/>
      <c r="G2334" s="270"/>
      <c r="H2334" s="270"/>
    </row>
    <row r="2335" spans="4:8" s="260" customFormat="1">
      <c r="D2335" s="261"/>
      <c r="E2335" s="261"/>
      <c r="F2335" s="270"/>
      <c r="G2335" s="270"/>
      <c r="H2335" s="270"/>
    </row>
    <row r="2336" spans="4:8" s="260" customFormat="1">
      <c r="D2336" s="261"/>
      <c r="E2336" s="261"/>
      <c r="F2336" s="270"/>
      <c r="G2336" s="270"/>
      <c r="H2336" s="270"/>
    </row>
    <row r="2337" spans="4:8" s="260" customFormat="1">
      <c r="D2337" s="261"/>
      <c r="E2337" s="261"/>
      <c r="F2337" s="270"/>
      <c r="G2337" s="270"/>
      <c r="H2337" s="270"/>
    </row>
    <row r="2338" spans="4:8" s="260" customFormat="1">
      <c r="D2338" s="261"/>
      <c r="E2338" s="261"/>
      <c r="F2338" s="270"/>
      <c r="G2338" s="270"/>
      <c r="H2338" s="270"/>
    </row>
    <row r="2339" spans="4:8" s="260" customFormat="1">
      <c r="D2339" s="261"/>
      <c r="E2339" s="261"/>
      <c r="F2339" s="270"/>
      <c r="G2339" s="270"/>
      <c r="H2339" s="270"/>
    </row>
    <row r="2340" spans="4:8" s="260" customFormat="1">
      <c r="D2340" s="261"/>
      <c r="E2340" s="261"/>
      <c r="F2340" s="270"/>
      <c r="G2340" s="270"/>
      <c r="H2340" s="270"/>
    </row>
    <row r="2341" spans="4:8" s="260" customFormat="1">
      <c r="D2341" s="261"/>
      <c r="E2341" s="261"/>
      <c r="F2341" s="270"/>
      <c r="G2341" s="270"/>
      <c r="H2341" s="270"/>
    </row>
    <row r="2342" spans="4:8" s="260" customFormat="1">
      <c r="D2342" s="261"/>
      <c r="E2342" s="261"/>
      <c r="F2342" s="270"/>
      <c r="G2342" s="270"/>
      <c r="H2342" s="270"/>
    </row>
    <row r="2343" spans="4:8" s="260" customFormat="1">
      <c r="D2343" s="261"/>
      <c r="E2343" s="261"/>
      <c r="F2343" s="270"/>
      <c r="G2343" s="270"/>
      <c r="H2343" s="270"/>
    </row>
    <row r="2344" spans="4:8" s="260" customFormat="1">
      <c r="D2344" s="261"/>
      <c r="E2344" s="261"/>
      <c r="F2344" s="270"/>
      <c r="G2344" s="270"/>
      <c r="H2344" s="270"/>
    </row>
    <row r="2345" spans="4:8" s="260" customFormat="1">
      <c r="D2345" s="261"/>
      <c r="E2345" s="261"/>
      <c r="F2345" s="270"/>
      <c r="G2345" s="270"/>
      <c r="H2345" s="270"/>
    </row>
    <row r="2346" spans="4:8" s="260" customFormat="1">
      <c r="D2346" s="261"/>
      <c r="E2346" s="261"/>
      <c r="F2346" s="270"/>
      <c r="G2346" s="270"/>
      <c r="H2346" s="270"/>
    </row>
    <row r="2347" spans="4:8" s="260" customFormat="1">
      <c r="D2347" s="261"/>
      <c r="E2347" s="261"/>
      <c r="F2347" s="270"/>
      <c r="G2347" s="270"/>
      <c r="H2347" s="270"/>
    </row>
    <row r="2348" spans="4:8" s="260" customFormat="1">
      <c r="D2348" s="261"/>
      <c r="E2348" s="261"/>
      <c r="F2348" s="270"/>
      <c r="G2348" s="270"/>
      <c r="H2348" s="270"/>
    </row>
    <row r="2349" spans="4:8" s="260" customFormat="1">
      <c r="D2349" s="261"/>
      <c r="E2349" s="261"/>
      <c r="F2349" s="270"/>
      <c r="G2349" s="270"/>
      <c r="H2349" s="270"/>
    </row>
    <row r="2350" spans="4:8" s="260" customFormat="1">
      <c r="D2350" s="261"/>
      <c r="E2350" s="261"/>
      <c r="F2350" s="270"/>
      <c r="G2350" s="270"/>
      <c r="H2350" s="270"/>
    </row>
    <row r="2351" spans="4:8" s="260" customFormat="1">
      <c r="D2351" s="261"/>
      <c r="E2351" s="261"/>
      <c r="F2351" s="270"/>
      <c r="G2351" s="270"/>
      <c r="H2351" s="270"/>
    </row>
    <row r="2352" spans="4:8" s="260" customFormat="1">
      <c r="D2352" s="261"/>
      <c r="E2352" s="261"/>
      <c r="F2352" s="270"/>
      <c r="G2352" s="270"/>
      <c r="H2352" s="270"/>
    </row>
    <row r="2353" spans="4:8" s="260" customFormat="1">
      <c r="D2353" s="261"/>
      <c r="E2353" s="261"/>
      <c r="F2353" s="270"/>
      <c r="G2353" s="270"/>
      <c r="H2353" s="270"/>
    </row>
    <row r="2354" spans="4:8" s="260" customFormat="1">
      <c r="D2354" s="261"/>
      <c r="E2354" s="261"/>
      <c r="F2354" s="270"/>
      <c r="G2354" s="270"/>
      <c r="H2354" s="270"/>
    </row>
    <row r="2355" spans="4:8" s="260" customFormat="1">
      <c r="D2355" s="261"/>
      <c r="E2355" s="261"/>
      <c r="F2355" s="270"/>
      <c r="G2355" s="270"/>
      <c r="H2355" s="270"/>
    </row>
    <row r="2356" spans="4:8" s="260" customFormat="1">
      <c r="D2356" s="261"/>
      <c r="E2356" s="261"/>
      <c r="F2356" s="270"/>
      <c r="G2356" s="270"/>
      <c r="H2356" s="270"/>
    </row>
    <row r="2357" spans="4:8" s="260" customFormat="1">
      <c r="D2357" s="261"/>
      <c r="E2357" s="261"/>
      <c r="F2357" s="270"/>
      <c r="G2357" s="270"/>
      <c r="H2357" s="270"/>
    </row>
    <row r="2358" spans="4:8" s="260" customFormat="1">
      <c r="D2358" s="261"/>
      <c r="E2358" s="261"/>
      <c r="F2358" s="270"/>
      <c r="G2358" s="270"/>
      <c r="H2358" s="270"/>
    </row>
    <row r="2359" spans="4:8" s="260" customFormat="1">
      <c r="D2359" s="261"/>
      <c r="E2359" s="261"/>
      <c r="F2359" s="270"/>
      <c r="G2359" s="270"/>
      <c r="H2359" s="270"/>
    </row>
    <row r="2360" spans="4:8" s="260" customFormat="1">
      <c r="D2360" s="261"/>
      <c r="E2360" s="261"/>
      <c r="F2360" s="270"/>
      <c r="G2360" s="270"/>
      <c r="H2360" s="270"/>
    </row>
    <row r="2361" spans="4:8" s="260" customFormat="1">
      <c r="D2361" s="261"/>
      <c r="E2361" s="261"/>
      <c r="F2361" s="270"/>
      <c r="G2361" s="270"/>
      <c r="H2361" s="270"/>
    </row>
    <row r="2362" spans="4:8" s="260" customFormat="1">
      <c r="D2362" s="261"/>
      <c r="E2362" s="261"/>
      <c r="F2362" s="270"/>
      <c r="G2362" s="270"/>
      <c r="H2362" s="270"/>
    </row>
    <row r="2363" spans="4:8" s="260" customFormat="1">
      <c r="D2363" s="261"/>
      <c r="E2363" s="261"/>
      <c r="F2363" s="270"/>
      <c r="G2363" s="270"/>
      <c r="H2363" s="270"/>
    </row>
    <row r="2364" spans="4:8" s="260" customFormat="1">
      <c r="D2364" s="261"/>
      <c r="E2364" s="261"/>
      <c r="F2364" s="270"/>
      <c r="G2364" s="270"/>
      <c r="H2364" s="270"/>
    </row>
    <row r="2365" spans="4:8" s="260" customFormat="1">
      <c r="D2365" s="261"/>
      <c r="E2365" s="261"/>
      <c r="F2365" s="270"/>
      <c r="G2365" s="270"/>
      <c r="H2365" s="270"/>
    </row>
    <row r="2366" spans="4:8" s="260" customFormat="1">
      <c r="D2366" s="261"/>
      <c r="E2366" s="261"/>
      <c r="F2366" s="270"/>
      <c r="G2366" s="270"/>
      <c r="H2366" s="270"/>
    </row>
    <row r="2367" spans="4:8" s="260" customFormat="1">
      <c r="D2367" s="261"/>
      <c r="E2367" s="261"/>
      <c r="F2367" s="270"/>
      <c r="G2367" s="270"/>
      <c r="H2367" s="270"/>
    </row>
    <row r="2368" spans="4:8" s="260" customFormat="1">
      <c r="D2368" s="261"/>
      <c r="E2368" s="261"/>
      <c r="F2368" s="270"/>
      <c r="G2368" s="270"/>
      <c r="H2368" s="270"/>
    </row>
    <row r="2369" spans="4:8" s="260" customFormat="1">
      <c r="D2369" s="261"/>
      <c r="E2369" s="261"/>
      <c r="F2369" s="270"/>
      <c r="G2369" s="270"/>
      <c r="H2369" s="270"/>
    </row>
    <row r="2370" spans="4:8" s="260" customFormat="1">
      <c r="D2370" s="261"/>
      <c r="E2370" s="261"/>
      <c r="F2370" s="270"/>
      <c r="G2370" s="270"/>
      <c r="H2370" s="270"/>
    </row>
    <row r="2371" spans="4:8" s="260" customFormat="1">
      <c r="D2371" s="261"/>
      <c r="E2371" s="261"/>
      <c r="F2371" s="270"/>
      <c r="G2371" s="270"/>
      <c r="H2371" s="270"/>
    </row>
    <row r="2372" spans="4:8" s="260" customFormat="1">
      <c r="D2372" s="261"/>
      <c r="E2372" s="261"/>
      <c r="F2372" s="270"/>
      <c r="G2372" s="270"/>
      <c r="H2372" s="270"/>
    </row>
    <row r="2373" spans="4:8" s="260" customFormat="1">
      <c r="D2373" s="261"/>
      <c r="E2373" s="261"/>
      <c r="F2373" s="270"/>
      <c r="G2373" s="270"/>
      <c r="H2373" s="270"/>
    </row>
    <row r="2374" spans="4:8" s="260" customFormat="1">
      <c r="D2374" s="261"/>
      <c r="E2374" s="261"/>
      <c r="F2374" s="270"/>
      <c r="G2374" s="270"/>
      <c r="H2374" s="270"/>
    </row>
    <row r="2375" spans="4:8" s="260" customFormat="1">
      <c r="D2375" s="261"/>
      <c r="E2375" s="261"/>
      <c r="F2375" s="270"/>
      <c r="G2375" s="270"/>
      <c r="H2375" s="270"/>
    </row>
    <row r="2376" spans="4:8" s="260" customFormat="1">
      <c r="D2376" s="261"/>
      <c r="E2376" s="261"/>
      <c r="F2376" s="270"/>
      <c r="G2376" s="270"/>
      <c r="H2376" s="270"/>
    </row>
    <row r="2377" spans="4:8" s="260" customFormat="1">
      <c r="D2377" s="261"/>
      <c r="E2377" s="261"/>
      <c r="F2377" s="270"/>
      <c r="G2377" s="270"/>
      <c r="H2377" s="270"/>
    </row>
    <row r="2378" spans="4:8" s="260" customFormat="1">
      <c r="D2378" s="261"/>
      <c r="E2378" s="261"/>
      <c r="F2378" s="270"/>
      <c r="G2378" s="270"/>
      <c r="H2378" s="270"/>
    </row>
    <row r="2379" spans="4:8" s="260" customFormat="1">
      <c r="D2379" s="261"/>
      <c r="E2379" s="261"/>
      <c r="F2379" s="270"/>
      <c r="G2379" s="270"/>
      <c r="H2379" s="270"/>
    </row>
    <row r="2380" spans="4:8" s="260" customFormat="1">
      <c r="D2380" s="261"/>
      <c r="E2380" s="261"/>
      <c r="F2380" s="270"/>
      <c r="G2380" s="270"/>
      <c r="H2380" s="270"/>
    </row>
    <row r="2381" spans="4:8" s="260" customFormat="1">
      <c r="D2381" s="261"/>
      <c r="E2381" s="261"/>
      <c r="F2381" s="270"/>
      <c r="G2381" s="270"/>
      <c r="H2381" s="270"/>
    </row>
    <row r="2382" spans="4:8" s="260" customFormat="1">
      <c r="D2382" s="261"/>
      <c r="E2382" s="261"/>
      <c r="F2382" s="270"/>
      <c r="G2382" s="270"/>
      <c r="H2382" s="270"/>
    </row>
    <row r="2383" spans="4:8" s="260" customFormat="1">
      <c r="D2383" s="261"/>
      <c r="E2383" s="261"/>
      <c r="F2383" s="270"/>
      <c r="G2383" s="270"/>
      <c r="H2383" s="270"/>
    </row>
    <row r="2384" spans="4:8" s="260" customFormat="1">
      <c r="D2384" s="261"/>
      <c r="E2384" s="261"/>
      <c r="F2384" s="270"/>
      <c r="G2384" s="270"/>
      <c r="H2384" s="270"/>
    </row>
    <row r="2385" spans="4:8" s="260" customFormat="1">
      <c r="D2385" s="261"/>
      <c r="E2385" s="261"/>
      <c r="F2385" s="270"/>
      <c r="G2385" s="270"/>
      <c r="H2385" s="270"/>
    </row>
    <row r="2386" spans="4:8" s="260" customFormat="1">
      <c r="D2386" s="261"/>
      <c r="E2386" s="261"/>
      <c r="F2386" s="270"/>
      <c r="G2386" s="270"/>
      <c r="H2386" s="270"/>
    </row>
    <row r="2387" spans="4:8" s="260" customFormat="1">
      <c r="D2387" s="261"/>
      <c r="E2387" s="261"/>
      <c r="F2387" s="270"/>
      <c r="G2387" s="270"/>
      <c r="H2387" s="270"/>
    </row>
    <row r="2388" spans="4:8" s="260" customFormat="1">
      <c r="D2388" s="261"/>
      <c r="E2388" s="261"/>
      <c r="F2388" s="270"/>
      <c r="G2388" s="270"/>
      <c r="H2388" s="270"/>
    </row>
    <row r="2389" spans="4:8" s="260" customFormat="1">
      <c r="D2389" s="261"/>
      <c r="E2389" s="261"/>
      <c r="F2389" s="270"/>
      <c r="G2389" s="270"/>
      <c r="H2389" s="270"/>
    </row>
    <row r="2390" spans="4:8" s="260" customFormat="1">
      <c r="D2390" s="261"/>
      <c r="E2390" s="261"/>
      <c r="F2390" s="270"/>
      <c r="G2390" s="270"/>
      <c r="H2390" s="270"/>
    </row>
    <row r="2391" spans="4:8" s="260" customFormat="1">
      <c r="D2391" s="261"/>
      <c r="E2391" s="261"/>
      <c r="F2391" s="270"/>
      <c r="G2391" s="270"/>
      <c r="H2391" s="270"/>
    </row>
    <row r="2392" spans="4:8" s="260" customFormat="1">
      <c r="D2392" s="261"/>
      <c r="E2392" s="261"/>
      <c r="F2392" s="270"/>
      <c r="G2392" s="270"/>
      <c r="H2392" s="270"/>
    </row>
    <row r="2393" spans="4:8" s="260" customFormat="1">
      <c r="D2393" s="261"/>
      <c r="E2393" s="261"/>
      <c r="F2393" s="270"/>
      <c r="G2393" s="270"/>
      <c r="H2393" s="270"/>
    </row>
    <row r="2394" spans="4:8" s="260" customFormat="1">
      <c r="D2394" s="261"/>
      <c r="E2394" s="261"/>
      <c r="F2394" s="270"/>
      <c r="G2394" s="270"/>
      <c r="H2394" s="270"/>
    </row>
    <row r="2395" spans="4:8" s="260" customFormat="1">
      <c r="D2395" s="261"/>
      <c r="E2395" s="261"/>
      <c r="F2395" s="270"/>
      <c r="G2395" s="270"/>
      <c r="H2395" s="270"/>
    </row>
    <row r="2396" spans="4:8" s="260" customFormat="1">
      <c r="D2396" s="261"/>
      <c r="E2396" s="261"/>
      <c r="F2396" s="270"/>
      <c r="G2396" s="270"/>
      <c r="H2396" s="270"/>
    </row>
    <row r="2397" spans="4:8" s="260" customFormat="1">
      <c r="D2397" s="261"/>
      <c r="E2397" s="261"/>
      <c r="F2397" s="270"/>
      <c r="G2397" s="270"/>
      <c r="H2397" s="270"/>
    </row>
    <row r="2398" spans="4:8" s="260" customFormat="1">
      <c r="D2398" s="261"/>
      <c r="E2398" s="261"/>
      <c r="F2398" s="270"/>
      <c r="G2398" s="270"/>
      <c r="H2398" s="270"/>
    </row>
    <row r="2399" spans="4:8" s="260" customFormat="1">
      <c r="D2399" s="261"/>
      <c r="E2399" s="261"/>
      <c r="F2399" s="270"/>
      <c r="G2399" s="270"/>
      <c r="H2399" s="270"/>
    </row>
    <row r="2400" spans="4:8" s="260" customFormat="1">
      <c r="D2400" s="261"/>
      <c r="E2400" s="261"/>
      <c r="F2400" s="270"/>
      <c r="G2400" s="270"/>
      <c r="H2400" s="270"/>
    </row>
    <row r="2401" spans="4:8" s="260" customFormat="1">
      <c r="D2401" s="261"/>
      <c r="E2401" s="261"/>
      <c r="F2401" s="270"/>
      <c r="G2401" s="270"/>
      <c r="H2401" s="270"/>
    </row>
    <row r="2402" spans="4:8" s="260" customFormat="1">
      <c r="D2402" s="261"/>
      <c r="E2402" s="261"/>
      <c r="F2402" s="270"/>
      <c r="G2402" s="270"/>
      <c r="H2402" s="270"/>
    </row>
    <row r="2403" spans="4:8" s="260" customFormat="1">
      <c r="D2403" s="261"/>
      <c r="E2403" s="261"/>
      <c r="F2403" s="270"/>
      <c r="G2403" s="270"/>
      <c r="H2403" s="270"/>
    </row>
    <row r="2404" spans="4:8" s="260" customFormat="1">
      <c r="D2404" s="261"/>
      <c r="E2404" s="261"/>
      <c r="F2404" s="270"/>
      <c r="G2404" s="270"/>
      <c r="H2404" s="270"/>
    </row>
    <row r="2405" spans="4:8" s="260" customFormat="1">
      <c r="D2405" s="261"/>
      <c r="E2405" s="261"/>
      <c r="F2405" s="270"/>
      <c r="G2405" s="270"/>
      <c r="H2405" s="270"/>
    </row>
    <row r="2406" spans="4:8" s="260" customFormat="1">
      <c r="D2406" s="261"/>
      <c r="E2406" s="261"/>
      <c r="F2406" s="270"/>
      <c r="G2406" s="270"/>
      <c r="H2406" s="270"/>
    </row>
    <row r="2407" spans="4:8" s="260" customFormat="1">
      <c r="D2407" s="261"/>
      <c r="E2407" s="261"/>
      <c r="F2407" s="270"/>
      <c r="G2407" s="270"/>
      <c r="H2407" s="270"/>
    </row>
    <row r="2408" spans="4:8" s="260" customFormat="1">
      <c r="D2408" s="261"/>
      <c r="E2408" s="261"/>
      <c r="F2408" s="270"/>
      <c r="G2408" s="270"/>
      <c r="H2408" s="270"/>
    </row>
    <row r="2409" spans="4:8" s="260" customFormat="1">
      <c r="D2409" s="261"/>
      <c r="E2409" s="261"/>
      <c r="F2409" s="270"/>
      <c r="G2409" s="270"/>
      <c r="H2409" s="270"/>
    </row>
    <row r="2410" spans="4:8" s="260" customFormat="1">
      <c r="D2410" s="261"/>
      <c r="E2410" s="261"/>
      <c r="F2410" s="270"/>
      <c r="G2410" s="270"/>
      <c r="H2410" s="270"/>
    </row>
    <row r="2411" spans="4:8" s="260" customFormat="1">
      <c r="D2411" s="261"/>
      <c r="E2411" s="261"/>
      <c r="F2411" s="270"/>
      <c r="G2411" s="270"/>
      <c r="H2411" s="270"/>
    </row>
    <row r="2412" spans="4:8" s="260" customFormat="1">
      <c r="D2412" s="261"/>
      <c r="E2412" s="261"/>
      <c r="F2412" s="270"/>
      <c r="G2412" s="270"/>
      <c r="H2412" s="270"/>
    </row>
    <row r="2413" spans="4:8" s="260" customFormat="1">
      <c r="D2413" s="261"/>
      <c r="E2413" s="261"/>
      <c r="F2413" s="270"/>
      <c r="G2413" s="270"/>
      <c r="H2413" s="270"/>
    </row>
    <row r="2414" spans="4:8" s="260" customFormat="1">
      <c r="D2414" s="261"/>
      <c r="E2414" s="261"/>
      <c r="F2414" s="270"/>
      <c r="G2414" s="270"/>
      <c r="H2414" s="270"/>
    </row>
    <row r="2415" spans="4:8" s="260" customFormat="1">
      <c r="D2415" s="261"/>
      <c r="E2415" s="261"/>
      <c r="F2415" s="270"/>
      <c r="G2415" s="270"/>
      <c r="H2415" s="270"/>
    </row>
    <row r="2416" spans="4:8" s="260" customFormat="1">
      <c r="D2416" s="261"/>
      <c r="E2416" s="261"/>
      <c r="F2416" s="270"/>
      <c r="G2416" s="270"/>
      <c r="H2416" s="270"/>
    </row>
    <row r="2417" spans="4:8" s="260" customFormat="1">
      <c r="D2417" s="261"/>
      <c r="E2417" s="261"/>
      <c r="F2417" s="270"/>
      <c r="G2417" s="270"/>
      <c r="H2417" s="270"/>
    </row>
    <row r="2418" spans="4:8" s="260" customFormat="1">
      <c r="D2418" s="261"/>
      <c r="E2418" s="261"/>
      <c r="F2418" s="270"/>
      <c r="G2418" s="270"/>
      <c r="H2418" s="270"/>
    </row>
    <row r="2419" spans="4:8" s="260" customFormat="1">
      <c r="D2419" s="261"/>
      <c r="E2419" s="261"/>
      <c r="F2419" s="270"/>
      <c r="G2419" s="270"/>
      <c r="H2419" s="270"/>
    </row>
    <row r="2420" spans="4:8" s="260" customFormat="1">
      <c r="D2420" s="261"/>
      <c r="E2420" s="261"/>
      <c r="F2420" s="270"/>
      <c r="G2420" s="270"/>
      <c r="H2420" s="270"/>
    </row>
    <row r="2421" spans="4:8" s="260" customFormat="1">
      <c r="D2421" s="261"/>
      <c r="E2421" s="261"/>
      <c r="F2421" s="270"/>
      <c r="G2421" s="270"/>
      <c r="H2421" s="270"/>
    </row>
    <row r="2422" spans="4:8" s="260" customFormat="1">
      <c r="D2422" s="261"/>
      <c r="E2422" s="261"/>
      <c r="F2422" s="270"/>
      <c r="G2422" s="270"/>
      <c r="H2422" s="270"/>
    </row>
    <row r="2423" spans="4:8" s="260" customFormat="1">
      <c r="D2423" s="261"/>
      <c r="E2423" s="261"/>
      <c r="F2423" s="270"/>
      <c r="G2423" s="270"/>
      <c r="H2423" s="270"/>
    </row>
    <row r="2424" spans="4:8" s="260" customFormat="1">
      <c r="D2424" s="261"/>
      <c r="E2424" s="261"/>
      <c r="F2424" s="270"/>
      <c r="G2424" s="270"/>
      <c r="H2424" s="270"/>
    </row>
    <row r="2425" spans="4:8" s="260" customFormat="1">
      <c r="D2425" s="261"/>
      <c r="E2425" s="261"/>
      <c r="F2425" s="270"/>
      <c r="G2425" s="270"/>
      <c r="H2425" s="270"/>
    </row>
    <row r="2426" spans="4:8" s="260" customFormat="1">
      <c r="D2426" s="261"/>
      <c r="E2426" s="261"/>
      <c r="F2426" s="270"/>
      <c r="G2426" s="270"/>
      <c r="H2426" s="270"/>
    </row>
    <row r="2427" spans="4:8" s="260" customFormat="1">
      <c r="D2427" s="261"/>
      <c r="E2427" s="261"/>
      <c r="F2427" s="270"/>
      <c r="G2427" s="270"/>
      <c r="H2427" s="270"/>
    </row>
    <row r="2428" spans="4:8" s="260" customFormat="1">
      <c r="D2428" s="261"/>
      <c r="E2428" s="261"/>
      <c r="F2428" s="270"/>
      <c r="G2428" s="270"/>
      <c r="H2428" s="270"/>
    </row>
    <row r="2429" spans="4:8" s="260" customFormat="1">
      <c r="D2429" s="261"/>
      <c r="E2429" s="261"/>
      <c r="F2429" s="270"/>
      <c r="G2429" s="270"/>
      <c r="H2429" s="270"/>
    </row>
    <row r="2430" spans="4:8" s="260" customFormat="1">
      <c r="D2430" s="261"/>
      <c r="E2430" s="261"/>
      <c r="F2430" s="270"/>
      <c r="G2430" s="270"/>
      <c r="H2430" s="270"/>
    </row>
    <row r="2431" spans="4:8" s="260" customFormat="1">
      <c r="D2431" s="261"/>
      <c r="E2431" s="261"/>
      <c r="F2431" s="270"/>
      <c r="G2431" s="270"/>
      <c r="H2431" s="270"/>
    </row>
    <row r="2432" spans="4:8" s="260" customFormat="1">
      <c r="D2432" s="261"/>
      <c r="E2432" s="261"/>
      <c r="F2432" s="270"/>
      <c r="G2432" s="270"/>
      <c r="H2432" s="270"/>
    </row>
    <row r="2433" spans="4:8" s="260" customFormat="1">
      <c r="D2433" s="261"/>
      <c r="E2433" s="261"/>
      <c r="F2433" s="270"/>
      <c r="G2433" s="270"/>
      <c r="H2433" s="270"/>
    </row>
    <row r="2434" spans="4:8" s="260" customFormat="1">
      <c r="D2434" s="261"/>
      <c r="E2434" s="261"/>
      <c r="F2434" s="270"/>
      <c r="G2434" s="270"/>
      <c r="H2434" s="270"/>
    </row>
    <row r="2435" spans="4:8" s="260" customFormat="1">
      <c r="D2435" s="261"/>
      <c r="E2435" s="261"/>
      <c r="F2435" s="270"/>
      <c r="G2435" s="270"/>
      <c r="H2435" s="270"/>
    </row>
    <row r="2436" spans="4:8" s="260" customFormat="1">
      <c r="D2436" s="261"/>
      <c r="E2436" s="261"/>
      <c r="F2436" s="270"/>
      <c r="G2436" s="270"/>
      <c r="H2436" s="270"/>
    </row>
    <row r="2437" spans="4:8" s="260" customFormat="1">
      <c r="D2437" s="261"/>
      <c r="E2437" s="261"/>
      <c r="F2437" s="270"/>
      <c r="G2437" s="270"/>
      <c r="H2437" s="270"/>
    </row>
    <row r="2438" spans="4:8" s="260" customFormat="1">
      <c r="D2438" s="261"/>
      <c r="E2438" s="261"/>
      <c r="F2438" s="270"/>
      <c r="G2438" s="270"/>
      <c r="H2438" s="270"/>
    </row>
    <row r="2439" spans="4:8" s="260" customFormat="1">
      <c r="D2439" s="261"/>
      <c r="E2439" s="261"/>
      <c r="F2439" s="270"/>
      <c r="G2439" s="270"/>
      <c r="H2439" s="270"/>
    </row>
    <row r="2440" spans="4:8" s="260" customFormat="1">
      <c r="D2440" s="261"/>
      <c r="E2440" s="261"/>
      <c r="F2440" s="270"/>
      <c r="G2440" s="270"/>
      <c r="H2440" s="270"/>
    </row>
    <row r="2441" spans="4:8" s="260" customFormat="1">
      <c r="D2441" s="261"/>
      <c r="E2441" s="261"/>
      <c r="F2441" s="270"/>
      <c r="G2441" s="270"/>
      <c r="H2441" s="270"/>
    </row>
    <row r="2442" spans="4:8" s="260" customFormat="1">
      <c r="D2442" s="261"/>
      <c r="E2442" s="261"/>
      <c r="F2442" s="270"/>
      <c r="G2442" s="270"/>
      <c r="H2442" s="270"/>
    </row>
    <row r="2443" spans="4:8" s="260" customFormat="1">
      <c r="D2443" s="261"/>
      <c r="E2443" s="261"/>
      <c r="F2443" s="270"/>
      <c r="G2443" s="270"/>
      <c r="H2443" s="270"/>
    </row>
    <row r="2444" spans="4:8" s="260" customFormat="1">
      <c r="D2444" s="261"/>
      <c r="E2444" s="261"/>
      <c r="F2444" s="270"/>
      <c r="G2444" s="270"/>
      <c r="H2444" s="270"/>
    </row>
    <row r="2445" spans="4:8" s="260" customFormat="1">
      <c r="D2445" s="261"/>
      <c r="E2445" s="261"/>
      <c r="F2445" s="270"/>
      <c r="G2445" s="270"/>
      <c r="H2445" s="270"/>
    </row>
    <row r="2446" spans="4:8" s="260" customFormat="1">
      <c r="D2446" s="261"/>
      <c r="E2446" s="261"/>
      <c r="F2446" s="270"/>
      <c r="G2446" s="270"/>
      <c r="H2446" s="270"/>
    </row>
    <row r="2447" spans="4:8" s="260" customFormat="1">
      <c r="D2447" s="261"/>
      <c r="E2447" s="261"/>
      <c r="F2447" s="270"/>
      <c r="G2447" s="270"/>
      <c r="H2447" s="270"/>
    </row>
    <row r="2448" spans="4:8" s="260" customFormat="1">
      <c r="D2448" s="261"/>
      <c r="E2448" s="261"/>
      <c r="F2448" s="270"/>
      <c r="G2448" s="270"/>
      <c r="H2448" s="270"/>
    </row>
    <row r="2449" spans="4:8" s="260" customFormat="1">
      <c r="D2449" s="261"/>
      <c r="E2449" s="261"/>
      <c r="F2449" s="270"/>
      <c r="G2449" s="270"/>
      <c r="H2449" s="270"/>
    </row>
    <row r="2450" spans="4:8" s="260" customFormat="1">
      <c r="D2450" s="261"/>
      <c r="E2450" s="261"/>
      <c r="F2450" s="270"/>
      <c r="G2450" s="270"/>
      <c r="H2450" s="270"/>
    </row>
    <row r="2451" spans="4:8" s="260" customFormat="1">
      <c r="D2451" s="261"/>
      <c r="E2451" s="261"/>
      <c r="F2451" s="270"/>
      <c r="G2451" s="270"/>
      <c r="H2451" s="270"/>
    </row>
    <row r="2452" spans="4:8" s="260" customFormat="1">
      <c r="D2452" s="261"/>
      <c r="E2452" s="261"/>
      <c r="F2452" s="270"/>
      <c r="G2452" s="270"/>
      <c r="H2452" s="270"/>
    </row>
    <row r="2453" spans="4:8" s="260" customFormat="1">
      <c r="D2453" s="261"/>
      <c r="E2453" s="261"/>
      <c r="F2453" s="270"/>
      <c r="G2453" s="270"/>
      <c r="H2453" s="270"/>
    </row>
    <row r="2454" spans="4:8" s="260" customFormat="1">
      <c r="D2454" s="261"/>
      <c r="E2454" s="261"/>
      <c r="F2454" s="270"/>
      <c r="G2454" s="270"/>
      <c r="H2454" s="270"/>
    </row>
    <row r="2455" spans="4:8" s="260" customFormat="1">
      <c r="D2455" s="261"/>
      <c r="E2455" s="261"/>
      <c r="F2455" s="270"/>
      <c r="G2455" s="270"/>
      <c r="H2455" s="270"/>
    </row>
    <row r="2456" spans="4:8" s="260" customFormat="1">
      <c r="D2456" s="261"/>
      <c r="E2456" s="261"/>
      <c r="F2456" s="270"/>
      <c r="G2456" s="270"/>
      <c r="H2456" s="270"/>
    </row>
    <row r="2457" spans="4:8" s="260" customFormat="1">
      <c r="D2457" s="261"/>
      <c r="E2457" s="261"/>
      <c r="F2457" s="270"/>
      <c r="G2457" s="270"/>
      <c r="H2457" s="270"/>
    </row>
    <row r="2458" spans="4:8" s="260" customFormat="1">
      <c r="D2458" s="261"/>
      <c r="E2458" s="261"/>
      <c r="F2458" s="270"/>
      <c r="G2458" s="270"/>
      <c r="H2458" s="270"/>
    </row>
    <row r="2459" spans="4:8" s="260" customFormat="1">
      <c r="D2459" s="261"/>
      <c r="E2459" s="261"/>
      <c r="F2459" s="270"/>
      <c r="G2459" s="270"/>
      <c r="H2459" s="270"/>
    </row>
    <row r="2460" spans="4:8" s="260" customFormat="1">
      <c r="D2460" s="261"/>
      <c r="E2460" s="261"/>
      <c r="F2460" s="270"/>
      <c r="G2460" s="270"/>
      <c r="H2460" s="270"/>
    </row>
    <row r="2461" spans="4:8" s="260" customFormat="1">
      <c r="D2461" s="261"/>
      <c r="E2461" s="261"/>
      <c r="F2461" s="270"/>
      <c r="G2461" s="270"/>
      <c r="H2461" s="270"/>
    </row>
    <row r="2462" spans="4:8" s="260" customFormat="1">
      <c r="D2462" s="261"/>
      <c r="E2462" s="261"/>
      <c r="F2462" s="270"/>
      <c r="G2462" s="270"/>
      <c r="H2462" s="270"/>
    </row>
    <row r="2463" spans="4:8" s="260" customFormat="1">
      <c r="D2463" s="261"/>
      <c r="E2463" s="261"/>
      <c r="F2463" s="270"/>
      <c r="G2463" s="270"/>
      <c r="H2463" s="270"/>
    </row>
    <row r="2464" spans="4:8" s="260" customFormat="1">
      <c r="D2464" s="261"/>
      <c r="E2464" s="261"/>
      <c r="F2464" s="270"/>
      <c r="G2464" s="270"/>
      <c r="H2464" s="270"/>
    </row>
    <row r="2465" spans="4:8" s="260" customFormat="1">
      <c r="D2465" s="261"/>
      <c r="E2465" s="261"/>
      <c r="F2465" s="270"/>
      <c r="G2465" s="270"/>
      <c r="H2465" s="270"/>
    </row>
    <row r="2466" spans="4:8" s="260" customFormat="1">
      <c r="D2466" s="261"/>
      <c r="E2466" s="261"/>
      <c r="F2466" s="270"/>
      <c r="G2466" s="270"/>
      <c r="H2466" s="270"/>
    </row>
    <row r="2467" spans="4:8" s="260" customFormat="1">
      <c r="D2467" s="261"/>
      <c r="E2467" s="261"/>
      <c r="F2467" s="270"/>
      <c r="G2467" s="270"/>
      <c r="H2467" s="270"/>
    </row>
    <row r="2468" spans="4:8" s="260" customFormat="1">
      <c r="D2468" s="261"/>
      <c r="E2468" s="261"/>
      <c r="F2468" s="270"/>
      <c r="G2468" s="270"/>
      <c r="H2468" s="270"/>
    </row>
    <row r="2469" spans="4:8" s="260" customFormat="1">
      <c r="D2469" s="261"/>
      <c r="E2469" s="261"/>
      <c r="F2469" s="270"/>
      <c r="G2469" s="270"/>
      <c r="H2469" s="270"/>
    </row>
    <row r="2470" spans="4:8" s="260" customFormat="1">
      <c r="D2470" s="261"/>
      <c r="E2470" s="261"/>
      <c r="F2470" s="270"/>
      <c r="G2470" s="270"/>
      <c r="H2470" s="270"/>
    </row>
    <row r="2471" spans="4:8" s="260" customFormat="1">
      <c r="D2471" s="261"/>
      <c r="E2471" s="261"/>
      <c r="F2471" s="270"/>
      <c r="G2471" s="270"/>
      <c r="H2471" s="270"/>
    </row>
    <row r="2472" spans="4:8" s="260" customFormat="1">
      <c r="D2472" s="261"/>
      <c r="E2472" s="261"/>
      <c r="F2472" s="270"/>
      <c r="G2472" s="270"/>
      <c r="H2472" s="270"/>
    </row>
    <row r="2473" spans="4:8" s="260" customFormat="1">
      <c r="D2473" s="261"/>
      <c r="E2473" s="261"/>
      <c r="F2473" s="270"/>
      <c r="G2473" s="270"/>
      <c r="H2473" s="270"/>
    </row>
    <row r="2474" spans="4:8" s="260" customFormat="1">
      <c r="D2474" s="261"/>
      <c r="E2474" s="261"/>
      <c r="F2474" s="270"/>
      <c r="G2474" s="270"/>
      <c r="H2474" s="270"/>
    </row>
    <row r="2475" spans="4:8" s="260" customFormat="1">
      <c r="D2475" s="261"/>
      <c r="E2475" s="261"/>
      <c r="F2475" s="270"/>
      <c r="G2475" s="270"/>
      <c r="H2475" s="270"/>
    </row>
    <row r="2476" spans="4:8" s="260" customFormat="1">
      <c r="D2476" s="261"/>
      <c r="E2476" s="261"/>
      <c r="F2476" s="270"/>
      <c r="G2476" s="270"/>
      <c r="H2476" s="270"/>
    </row>
    <row r="2477" spans="4:8" s="260" customFormat="1">
      <c r="D2477" s="261"/>
      <c r="E2477" s="261"/>
      <c r="F2477" s="270"/>
      <c r="G2477" s="270"/>
      <c r="H2477" s="270"/>
    </row>
    <row r="2478" spans="4:8" s="260" customFormat="1">
      <c r="D2478" s="261"/>
      <c r="E2478" s="261"/>
      <c r="F2478" s="270"/>
      <c r="G2478" s="270"/>
      <c r="H2478" s="270"/>
    </row>
    <row r="2479" spans="4:8" s="260" customFormat="1">
      <c r="D2479" s="261"/>
      <c r="E2479" s="261"/>
      <c r="F2479" s="270"/>
      <c r="G2479" s="270"/>
      <c r="H2479" s="270"/>
    </row>
    <row r="2480" spans="4:8" s="260" customFormat="1">
      <c r="D2480" s="261"/>
      <c r="E2480" s="261"/>
      <c r="F2480" s="270"/>
      <c r="G2480" s="270"/>
      <c r="H2480" s="270"/>
    </row>
    <row r="2481" spans="4:8" s="260" customFormat="1">
      <c r="D2481" s="261"/>
      <c r="E2481" s="261"/>
      <c r="F2481" s="270"/>
      <c r="G2481" s="270"/>
      <c r="H2481" s="270"/>
    </row>
    <row r="2482" spans="4:8" s="260" customFormat="1">
      <c r="D2482" s="261"/>
      <c r="E2482" s="261"/>
      <c r="F2482" s="270"/>
      <c r="G2482" s="270"/>
      <c r="H2482" s="270"/>
    </row>
    <row r="2483" spans="4:8" s="260" customFormat="1">
      <c r="D2483" s="261"/>
      <c r="E2483" s="261"/>
      <c r="F2483" s="270"/>
      <c r="G2483" s="270"/>
      <c r="H2483" s="270"/>
    </row>
    <row r="2484" spans="4:8" s="260" customFormat="1">
      <c r="D2484" s="261"/>
      <c r="E2484" s="261"/>
      <c r="F2484" s="270"/>
      <c r="G2484" s="270"/>
      <c r="H2484" s="270"/>
    </row>
    <row r="2485" spans="4:8" s="260" customFormat="1">
      <c r="D2485" s="261"/>
      <c r="E2485" s="261"/>
      <c r="F2485" s="270"/>
      <c r="G2485" s="270"/>
      <c r="H2485" s="270"/>
    </row>
    <row r="2486" spans="4:8" s="260" customFormat="1">
      <c r="D2486" s="261"/>
      <c r="E2486" s="261"/>
      <c r="F2486" s="270"/>
      <c r="G2486" s="270"/>
      <c r="H2486" s="270"/>
    </row>
    <row r="2487" spans="4:8" s="260" customFormat="1">
      <c r="D2487" s="261"/>
      <c r="E2487" s="261"/>
      <c r="F2487" s="270"/>
      <c r="G2487" s="270"/>
      <c r="H2487" s="270"/>
    </row>
    <row r="2488" spans="4:8" s="260" customFormat="1">
      <c r="D2488" s="261"/>
      <c r="E2488" s="261"/>
      <c r="F2488" s="270"/>
      <c r="G2488" s="270"/>
      <c r="H2488" s="270"/>
    </row>
    <row r="2489" spans="4:8" s="260" customFormat="1">
      <c r="D2489" s="261"/>
      <c r="E2489" s="261"/>
      <c r="F2489" s="270"/>
      <c r="G2489" s="270"/>
      <c r="H2489" s="270"/>
    </row>
    <row r="2490" spans="4:8" s="260" customFormat="1">
      <c r="D2490" s="261"/>
      <c r="E2490" s="261"/>
      <c r="F2490" s="270"/>
      <c r="G2490" s="270"/>
      <c r="H2490" s="270"/>
    </row>
    <row r="2491" spans="4:8" s="260" customFormat="1">
      <c r="D2491" s="261"/>
      <c r="E2491" s="261"/>
      <c r="F2491" s="270"/>
      <c r="G2491" s="270"/>
      <c r="H2491" s="270"/>
    </row>
    <row r="2492" spans="4:8" s="260" customFormat="1">
      <c r="D2492" s="261"/>
      <c r="E2492" s="261"/>
      <c r="F2492" s="270"/>
      <c r="G2492" s="270"/>
      <c r="H2492" s="270"/>
    </row>
    <row r="2493" spans="4:8" s="260" customFormat="1">
      <c r="D2493" s="261"/>
      <c r="E2493" s="261"/>
      <c r="F2493" s="270"/>
      <c r="G2493" s="270"/>
      <c r="H2493" s="270"/>
    </row>
    <row r="2494" spans="4:8" s="260" customFormat="1">
      <c r="D2494" s="261"/>
      <c r="E2494" s="261"/>
      <c r="F2494" s="270"/>
      <c r="G2494" s="270"/>
      <c r="H2494" s="270"/>
    </row>
    <row r="2495" spans="4:8" s="260" customFormat="1">
      <c r="D2495" s="261"/>
      <c r="E2495" s="261"/>
      <c r="F2495" s="270"/>
      <c r="G2495" s="270"/>
      <c r="H2495" s="270"/>
    </row>
    <row r="2496" spans="4:8" s="260" customFormat="1">
      <c r="D2496" s="261"/>
      <c r="E2496" s="261"/>
      <c r="F2496" s="270"/>
      <c r="G2496" s="270"/>
      <c r="H2496" s="270"/>
    </row>
    <row r="2497" spans="4:8" s="260" customFormat="1">
      <c r="D2497" s="261"/>
      <c r="E2497" s="261"/>
      <c r="F2497" s="270"/>
      <c r="G2497" s="270"/>
      <c r="H2497" s="270"/>
    </row>
    <row r="2498" spans="4:8" s="260" customFormat="1">
      <c r="D2498" s="261"/>
      <c r="E2498" s="261"/>
      <c r="F2498" s="270"/>
      <c r="G2498" s="270"/>
      <c r="H2498" s="270"/>
    </row>
    <row r="2499" spans="4:8" s="260" customFormat="1">
      <c r="D2499" s="261"/>
      <c r="E2499" s="261"/>
      <c r="F2499" s="270"/>
      <c r="G2499" s="270"/>
      <c r="H2499" s="270"/>
    </row>
    <row r="2500" spans="4:8" s="260" customFormat="1">
      <c r="D2500" s="261"/>
      <c r="E2500" s="261"/>
      <c r="F2500" s="270"/>
      <c r="G2500" s="270"/>
      <c r="H2500" s="270"/>
    </row>
    <row r="2501" spans="4:8" s="260" customFormat="1">
      <c r="D2501" s="261"/>
      <c r="E2501" s="261"/>
      <c r="F2501" s="270"/>
      <c r="G2501" s="270"/>
      <c r="H2501" s="270"/>
    </row>
    <row r="2502" spans="4:8" s="260" customFormat="1">
      <c r="D2502" s="261"/>
      <c r="E2502" s="261"/>
      <c r="F2502" s="270"/>
      <c r="G2502" s="270"/>
      <c r="H2502" s="270"/>
    </row>
    <row r="2503" spans="4:8" s="260" customFormat="1">
      <c r="D2503" s="261"/>
      <c r="E2503" s="261"/>
      <c r="F2503" s="270"/>
      <c r="G2503" s="270"/>
      <c r="H2503" s="270"/>
    </row>
    <row r="2504" spans="4:8" s="260" customFormat="1">
      <c r="D2504" s="261"/>
      <c r="E2504" s="261"/>
      <c r="F2504" s="270"/>
      <c r="G2504" s="270"/>
      <c r="H2504" s="270"/>
    </row>
    <row r="2505" spans="4:8" s="260" customFormat="1">
      <c r="D2505" s="261"/>
      <c r="E2505" s="261"/>
      <c r="F2505" s="270"/>
      <c r="G2505" s="270"/>
      <c r="H2505" s="270"/>
    </row>
    <row r="2506" spans="4:8" s="260" customFormat="1">
      <c r="D2506" s="261"/>
      <c r="E2506" s="261"/>
      <c r="F2506" s="270"/>
      <c r="G2506" s="270"/>
      <c r="H2506" s="270"/>
    </row>
    <row r="2507" spans="4:8" s="260" customFormat="1">
      <c r="D2507" s="261"/>
      <c r="E2507" s="261"/>
      <c r="F2507" s="270"/>
      <c r="G2507" s="270"/>
      <c r="H2507" s="270"/>
    </row>
    <row r="2508" spans="4:8" s="260" customFormat="1">
      <c r="D2508" s="261"/>
      <c r="E2508" s="261"/>
      <c r="F2508" s="270"/>
      <c r="G2508" s="270"/>
      <c r="H2508" s="270"/>
    </row>
    <row r="2509" spans="4:8" s="260" customFormat="1">
      <c r="D2509" s="261"/>
      <c r="E2509" s="261"/>
      <c r="F2509" s="270"/>
      <c r="G2509" s="270"/>
      <c r="H2509" s="270"/>
    </row>
    <row r="2510" spans="4:8" s="260" customFormat="1">
      <c r="D2510" s="261"/>
      <c r="E2510" s="261"/>
      <c r="F2510" s="270"/>
      <c r="G2510" s="270"/>
      <c r="H2510" s="270"/>
    </row>
    <row r="2511" spans="4:8" s="260" customFormat="1">
      <c r="D2511" s="261"/>
      <c r="E2511" s="261"/>
      <c r="F2511" s="270"/>
      <c r="G2511" s="270"/>
      <c r="H2511" s="270"/>
    </row>
    <row r="2512" spans="4:8" s="260" customFormat="1">
      <c r="D2512" s="261"/>
      <c r="E2512" s="261"/>
      <c r="F2512" s="270"/>
      <c r="G2512" s="270"/>
      <c r="H2512" s="270"/>
    </row>
    <row r="2513" spans="4:8" s="260" customFormat="1">
      <c r="D2513" s="261"/>
      <c r="E2513" s="261"/>
      <c r="F2513" s="270"/>
      <c r="G2513" s="270"/>
      <c r="H2513" s="270"/>
    </row>
    <row r="2514" spans="4:8" s="260" customFormat="1">
      <c r="D2514" s="261"/>
      <c r="E2514" s="261"/>
      <c r="F2514" s="270"/>
      <c r="G2514" s="270"/>
      <c r="H2514" s="270"/>
    </row>
    <row r="2515" spans="4:8" s="260" customFormat="1">
      <c r="D2515" s="261"/>
      <c r="E2515" s="261"/>
      <c r="F2515" s="270"/>
      <c r="G2515" s="270"/>
      <c r="H2515" s="270"/>
    </row>
    <row r="2516" spans="4:8" s="260" customFormat="1">
      <c r="D2516" s="261"/>
      <c r="E2516" s="261"/>
      <c r="F2516" s="270"/>
      <c r="G2516" s="270"/>
      <c r="H2516" s="270"/>
    </row>
    <row r="2517" spans="4:8" s="260" customFormat="1">
      <c r="D2517" s="261"/>
      <c r="E2517" s="261"/>
      <c r="F2517" s="270"/>
      <c r="G2517" s="270"/>
      <c r="H2517" s="270"/>
    </row>
    <row r="2518" spans="4:8" s="260" customFormat="1">
      <c r="D2518" s="261"/>
      <c r="E2518" s="261"/>
      <c r="F2518" s="270"/>
      <c r="G2518" s="270"/>
      <c r="H2518" s="270"/>
    </row>
    <row r="2519" spans="4:8" s="260" customFormat="1">
      <c r="D2519" s="261"/>
      <c r="E2519" s="261"/>
      <c r="F2519" s="270"/>
      <c r="G2519" s="270"/>
      <c r="H2519" s="270"/>
    </row>
    <row r="2520" spans="4:8" s="260" customFormat="1">
      <c r="D2520" s="261"/>
      <c r="E2520" s="261"/>
      <c r="F2520" s="270"/>
      <c r="G2520" s="270"/>
      <c r="H2520" s="270"/>
    </row>
    <row r="2521" spans="4:8" s="260" customFormat="1">
      <c r="D2521" s="261"/>
      <c r="E2521" s="261"/>
      <c r="F2521" s="270"/>
      <c r="G2521" s="270"/>
      <c r="H2521" s="270"/>
    </row>
    <row r="2522" spans="4:8" s="260" customFormat="1">
      <c r="D2522" s="261"/>
      <c r="E2522" s="261"/>
      <c r="F2522" s="270"/>
      <c r="G2522" s="270"/>
      <c r="H2522" s="270"/>
    </row>
    <row r="2523" spans="4:8" s="260" customFormat="1">
      <c r="D2523" s="261"/>
      <c r="E2523" s="261"/>
      <c r="F2523" s="270"/>
      <c r="G2523" s="270"/>
      <c r="H2523" s="270"/>
    </row>
    <row r="2524" spans="4:8" s="260" customFormat="1">
      <c r="D2524" s="261"/>
      <c r="E2524" s="261"/>
      <c r="F2524" s="270"/>
      <c r="G2524" s="270"/>
      <c r="H2524" s="270"/>
    </row>
    <row r="2525" spans="4:8" s="260" customFormat="1">
      <c r="D2525" s="261"/>
      <c r="E2525" s="261"/>
      <c r="F2525" s="270"/>
      <c r="G2525" s="270"/>
      <c r="H2525" s="270"/>
    </row>
    <row r="2526" spans="4:8" s="260" customFormat="1">
      <c r="D2526" s="261"/>
      <c r="E2526" s="261"/>
      <c r="F2526" s="270"/>
      <c r="G2526" s="270"/>
      <c r="H2526" s="270"/>
    </row>
    <row r="2527" spans="4:8" s="260" customFormat="1">
      <c r="D2527" s="261"/>
      <c r="E2527" s="261"/>
      <c r="F2527" s="270"/>
      <c r="G2527" s="270"/>
      <c r="H2527" s="270"/>
    </row>
    <row r="2528" spans="4:8" s="260" customFormat="1">
      <c r="D2528" s="261"/>
      <c r="E2528" s="261"/>
      <c r="F2528" s="270"/>
      <c r="G2528" s="270"/>
      <c r="H2528" s="270"/>
    </row>
    <row r="2529" spans="4:8" s="260" customFormat="1">
      <c r="D2529" s="261"/>
      <c r="E2529" s="261"/>
      <c r="F2529" s="270"/>
      <c r="G2529" s="270"/>
      <c r="H2529" s="270"/>
    </row>
    <row r="2530" spans="4:8" s="260" customFormat="1">
      <c r="D2530" s="261"/>
      <c r="E2530" s="261"/>
      <c r="F2530" s="270"/>
      <c r="G2530" s="270"/>
      <c r="H2530" s="270"/>
    </row>
    <row r="2531" spans="4:8" s="260" customFormat="1">
      <c r="D2531" s="261"/>
      <c r="E2531" s="261"/>
      <c r="F2531" s="270"/>
      <c r="G2531" s="270"/>
      <c r="H2531" s="270"/>
    </row>
    <row r="2532" spans="4:8" s="260" customFormat="1">
      <c r="D2532" s="261"/>
      <c r="E2532" s="261"/>
      <c r="F2532" s="270"/>
      <c r="G2532" s="270"/>
      <c r="H2532" s="270"/>
    </row>
    <row r="2533" spans="4:8" s="260" customFormat="1">
      <c r="D2533" s="261"/>
      <c r="E2533" s="261"/>
      <c r="F2533" s="270"/>
      <c r="G2533" s="270"/>
      <c r="H2533" s="270"/>
    </row>
    <row r="2534" spans="4:8" s="260" customFormat="1">
      <c r="D2534" s="261"/>
      <c r="E2534" s="261"/>
      <c r="F2534" s="270"/>
      <c r="G2534" s="270"/>
      <c r="H2534" s="270"/>
    </row>
    <row r="2535" spans="4:8" s="260" customFormat="1">
      <c r="D2535" s="261"/>
      <c r="E2535" s="261"/>
      <c r="F2535" s="270"/>
      <c r="G2535" s="270"/>
      <c r="H2535" s="270"/>
    </row>
    <row r="2536" spans="4:8" s="260" customFormat="1">
      <c r="D2536" s="261"/>
      <c r="E2536" s="261"/>
      <c r="F2536" s="270"/>
      <c r="G2536" s="270"/>
      <c r="H2536" s="270"/>
    </row>
    <row r="2537" spans="4:8" s="260" customFormat="1">
      <c r="D2537" s="261"/>
      <c r="E2537" s="261"/>
      <c r="F2537" s="270"/>
      <c r="G2537" s="270"/>
      <c r="H2537" s="270"/>
    </row>
    <row r="2538" spans="4:8" s="260" customFormat="1">
      <c r="D2538" s="261"/>
      <c r="E2538" s="261"/>
      <c r="F2538" s="270"/>
      <c r="G2538" s="270"/>
      <c r="H2538" s="270"/>
    </row>
    <row r="2539" spans="4:8" s="260" customFormat="1">
      <c r="D2539" s="261"/>
      <c r="E2539" s="261"/>
      <c r="F2539" s="270"/>
      <c r="G2539" s="270"/>
      <c r="H2539" s="270"/>
    </row>
    <row r="2540" spans="4:8" s="260" customFormat="1">
      <c r="D2540" s="261"/>
      <c r="E2540" s="261"/>
      <c r="F2540" s="270"/>
      <c r="G2540" s="270"/>
      <c r="H2540" s="270"/>
    </row>
    <row r="2541" spans="4:8" s="260" customFormat="1">
      <c r="D2541" s="261"/>
      <c r="E2541" s="261"/>
      <c r="F2541" s="270"/>
      <c r="G2541" s="270"/>
      <c r="H2541" s="270"/>
    </row>
    <row r="2542" spans="4:8" s="260" customFormat="1">
      <c r="D2542" s="261"/>
      <c r="E2542" s="261"/>
      <c r="F2542" s="270"/>
      <c r="G2542" s="270"/>
      <c r="H2542" s="270"/>
    </row>
    <row r="2543" spans="4:8" s="260" customFormat="1">
      <c r="D2543" s="261"/>
      <c r="E2543" s="261"/>
      <c r="F2543" s="270"/>
      <c r="G2543" s="270"/>
      <c r="H2543" s="270"/>
    </row>
    <row r="2544" spans="4:8" s="260" customFormat="1">
      <c r="D2544" s="261"/>
      <c r="E2544" s="261"/>
      <c r="F2544" s="270"/>
      <c r="G2544" s="270"/>
      <c r="H2544" s="270"/>
    </row>
    <row r="2545" spans="4:8" s="260" customFormat="1">
      <c r="D2545" s="261"/>
      <c r="E2545" s="261"/>
      <c r="F2545" s="270"/>
      <c r="G2545" s="270"/>
      <c r="H2545" s="270"/>
    </row>
    <row r="2546" spans="4:8" s="260" customFormat="1">
      <c r="D2546" s="261"/>
      <c r="E2546" s="261"/>
      <c r="F2546" s="270"/>
      <c r="G2546" s="270"/>
      <c r="H2546" s="270"/>
    </row>
    <row r="2547" spans="4:8" s="260" customFormat="1">
      <c r="D2547" s="261"/>
      <c r="E2547" s="261"/>
      <c r="F2547" s="270"/>
      <c r="G2547" s="270"/>
      <c r="H2547" s="270"/>
    </row>
    <row r="2548" spans="4:8" s="260" customFormat="1">
      <c r="D2548" s="261"/>
      <c r="E2548" s="261"/>
      <c r="F2548" s="270"/>
      <c r="G2548" s="270"/>
      <c r="H2548" s="270"/>
    </row>
    <row r="2549" spans="4:8" s="260" customFormat="1">
      <c r="D2549" s="261"/>
      <c r="E2549" s="261"/>
      <c r="F2549" s="270"/>
      <c r="G2549" s="270"/>
      <c r="H2549" s="270"/>
    </row>
    <row r="2550" spans="4:8" s="260" customFormat="1">
      <c r="D2550" s="261"/>
      <c r="E2550" s="261"/>
      <c r="F2550" s="270"/>
      <c r="G2550" s="270"/>
      <c r="H2550" s="270"/>
    </row>
    <row r="2551" spans="4:8" s="260" customFormat="1">
      <c r="D2551" s="261"/>
      <c r="E2551" s="261"/>
      <c r="F2551" s="270"/>
      <c r="G2551" s="270"/>
      <c r="H2551" s="270"/>
    </row>
    <row r="2552" spans="4:8" s="260" customFormat="1">
      <c r="D2552" s="261"/>
      <c r="E2552" s="261"/>
      <c r="F2552" s="270"/>
      <c r="G2552" s="270"/>
      <c r="H2552" s="270"/>
    </row>
    <row r="2553" spans="4:8" s="260" customFormat="1">
      <c r="D2553" s="261"/>
      <c r="E2553" s="261"/>
      <c r="F2553" s="270"/>
      <c r="G2553" s="270"/>
      <c r="H2553" s="270"/>
    </row>
    <row r="2554" spans="4:8" s="260" customFormat="1">
      <c r="D2554" s="261"/>
      <c r="E2554" s="261"/>
      <c r="F2554" s="270"/>
      <c r="G2554" s="270"/>
      <c r="H2554" s="270"/>
    </row>
    <row r="2555" spans="4:8" s="260" customFormat="1">
      <c r="D2555" s="261"/>
      <c r="E2555" s="261"/>
      <c r="F2555" s="270"/>
      <c r="G2555" s="270"/>
      <c r="H2555" s="270"/>
    </row>
    <row r="2556" spans="4:8" s="260" customFormat="1">
      <c r="D2556" s="261"/>
      <c r="E2556" s="261"/>
      <c r="F2556" s="270"/>
      <c r="G2556" s="270"/>
      <c r="H2556" s="270"/>
    </row>
    <row r="2557" spans="4:8" s="260" customFormat="1">
      <c r="D2557" s="261"/>
      <c r="E2557" s="261"/>
      <c r="F2557" s="270"/>
      <c r="G2557" s="270"/>
      <c r="H2557" s="270"/>
    </row>
    <row r="2558" spans="4:8" s="260" customFormat="1">
      <c r="D2558" s="261"/>
      <c r="E2558" s="261"/>
      <c r="F2558" s="270"/>
      <c r="G2558" s="270"/>
      <c r="H2558" s="270"/>
    </row>
    <row r="2559" spans="4:8" s="260" customFormat="1">
      <c r="D2559" s="261"/>
      <c r="E2559" s="261"/>
      <c r="F2559" s="270"/>
      <c r="G2559" s="270"/>
      <c r="H2559" s="270"/>
    </row>
    <row r="2560" spans="4:8" s="260" customFormat="1">
      <c r="D2560" s="261"/>
      <c r="E2560" s="261"/>
      <c r="F2560" s="270"/>
      <c r="G2560" s="270"/>
      <c r="H2560" s="270"/>
    </row>
    <row r="2561" spans="4:8" s="260" customFormat="1">
      <c r="D2561" s="261"/>
      <c r="E2561" s="261"/>
      <c r="F2561" s="270"/>
      <c r="G2561" s="270"/>
      <c r="H2561" s="270"/>
    </row>
    <row r="2562" spans="4:8" s="260" customFormat="1">
      <c r="D2562" s="261"/>
      <c r="E2562" s="261"/>
      <c r="F2562" s="270"/>
      <c r="G2562" s="270"/>
      <c r="H2562" s="270"/>
    </row>
    <row r="2563" spans="4:8" s="260" customFormat="1">
      <c r="D2563" s="261"/>
      <c r="E2563" s="261"/>
      <c r="F2563" s="270"/>
      <c r="G2563" s="270"/>
      <c r="H2563" s="270"/>
    </row>
    <row r="2564" spans="4:8" s="260" customFormat="1">
      <c r="D2564" s="261"/>
      <c r="E2564" s="261"/>
      <c r="F2564" s="270"/>
      <c r="G2564" s="270"/>
      <c r="H2564" s="270"/>
    </row>
    <row r="2565" spans="4:8" s="260" customFormat="1">
      <c r="D2565" s="261"/>
      <c r="E2565" s="261"/>
      <c r="F2565" s="270"/>
      <c r="G2565" s="270"/>
      <c r="H2565" s="270"/>
    </row>
    <row r="2566" spans="4:8" s="260" customFormat="1">
      <c r="D2566" s="261"/>
      <c r="E2566" s="261"/>
      <c r="F2566" s="270"/>
      <c r="G2566" s="270"/>
      <c r="H2566" s="270"/>
    </row>
    <row r="2567" spans="4:8" s="260" customFormat="1">
      <c r="D2567" s="261"/>
      <c r="E2567" s="261"/>
      <c r="F2567" s="270"/>
      <c r="G2567" s="270"/>
      <c r="H2567" s="270"/>
    </row>
    <row r="2568" spans="4:8" s="260" customFormat="1">
      <c r="D2568" s="261"/>
      <c r="E2568" s="261"/>
      <c r="F2568" s="270"/>
      <c r="G2568" s="270"/>
      <c r="H2568" s="270"/>
    </row>
    <row r="2569" spans="4:8" s="260" customFormat="1">
      <c r="D2569" s="261"/>
      <c r="E2569" s="261"/>
      <c r="F2569" s="270"/>
      <c r="G2569" s="270"/>
      <c r="H2569" s="270"/>
    </row>
    <row r="2570" spans="4:8" s="260" customFormat="1">
      <c r="D2570" s="261"/>
      <c r="E2570" s="261"/>
      <c r="F2570" s="270"/>
      <c r="G2570" s="270"/>
      <c r="H2570" s="270"/>
    </row>
    <row r="2571" spans="4:8" s="260" customFormat="1">
      <c r="D2571" s="261"/>
      <c r="E2571" s="261"/>
      <c r="F2571" s="270"/>
      <c r="G2571" s="270"/>
      <c r="H2571" s="270"/>
    </row>
    <row r="2572" spans="4:8" s="260" customFormat="1">
      <c r="D2572" s="261"/>
      <c r="E2572" s="261"/>
      <c r="F2572" s="270"/>
      <c r="G2572" s="270"/>
      <c r="H2572" s="270"/>
    </row>
    <row r="2573" spans="4:8" s="260" customFormat="1">
      <c r="D2573" s="261"/>
      <c r="E2573" s="261"/>
      <c r="F2573" s="270"/>
      <c r="G2573" s="270"/>
      <c r="H2573" s="270"/>
    </row>
    <row r="2574" spans="4:8" s="260" customFormat="1">
      <c r="D2574" s="261"/>
      <c r="E2574" s="261"/>
      <c r="F2574" s="270"/>
      <c r="G2574" s="270"/>
      <c r="H2574" s="270"/>
    </row>
    <row r="2575" spans="4:8" s="260" customFormat="1">
      <c r="D2575" s="261"/>
      <c r="E2575" s="261"/>
      <c r="F2575" s="270"/>
      <c r="G2575" s="270"/>
      <c r="H2575" s="270"/>
    </row>
    <row r="2576" spans="4:8" s="260" customFormat="1">
      <c r="D2576" s="261"/>
      <c r="E2576" s="261"/>
      <c r="F2576" s="270"/>
      <c r="G2576" s="270"/>
      <c r="H2576" s="270"/>
    </row>
    <row r="2577" spans="4:8" s="260" customFormat="1">
      <c r="D2577" s="261"/>
      <c r="E2577" s="261"/>
      <c r="F2577" s="270"/>
      <c r="G2577" s="270"/>
      <c r="H2577" s="270"/>
    </row>
    <row r="2578" spans="4:8" s="260" customFormat="1">
      <c r="D2578" s="261"/>
      <c r="E2578" s="261"/>
      <c r="F2578" s="270"/>
      <c r="G2578" s="270"/>
      <c r="H2578" s="270"/>
    </row>
    <row r="2579" spans="4:8" s="260" customFormat="1">
      <c r="D2579" s="261"/>
      <c r="E2579" s="261"/>
      <c r="F2579" s="270"/>
      <c r="G2579" s="270"/>
      <c r="H2579" s="270"/>
    </row>
    <row r="2580" spans="4:8" s="260" customFormat="1">
      <c r="D2580" s="261"/>
      <c r="E2580" s="261"/>
      <c r="F2580" s="270"/>
      <c r="G2580" s="270"/>
      <c r="H2580" s="270"/>
    </row>
    <row r="2581" spans="4:8" s="260" customFormat="1">
      <c r="D2581" s="261"/>
      <c r="E2581" s="261"/>
      <c r="F2581" s="270"/>
      <c r="G2581" s="270"/>
      <c r="H2581" s="270"/>
    </row>
    <row r="2582" spans="4:8" s="260" customFormat="1">
      <c r="D2582" s="261"/>
      <c r="E2582" s="261"/>
      <c r="F2582" s="270"/>
      <c r="G2582" s="270"/>
      <c r="H2582" s="270"/>
    </row>
    <row r="2583" spans="4:8" s="260" customFormat="1">
      <c r="D2583" s="261"/>
      <c r="E2583" s="261"/>
      <c r="F2583" s="270"/>
      <c r="G2583" s="270"/>
      <c r="H2583" s="270"/>
    </row>
    <row r="2584" spans="4:8" s="260" customFormat="1">
      <c r="D2584" s="261"/>
      <c r="E2584" s="261"/>
      <c r="F2584" s="270"/>
      <c r="G2584" s="270"/>
      <c r="H2584" s="270"/>
    </row>
    <row r="2585" spans="4:8" s="260" customFormat="1">
      <c r="D2585" s="261"/>
      <c r="E2585" s="261"/>
      <c r="F2585" s="270"/>
      <c r="G2585" s="270"/>
      <c r="H2585" s="270"/>
    </row>
    <row r="2586" spans="4:8" s="260" customFormat="1">
      <c r="D2586" s="261"/>
      <c r="E2586" s="261"/>
      <c r="F2586" s="270"/>
      <c r="G2586" s="270"/>
      <c r="H2586" s="270"/>
    </row>
    <row r="2587" spans="4:8" s="260" customFormat="1">
      <c r="D2587" s="261"/>
      <c r="E2587" s="261"/>
      <c r="F2587" s="270"/>
      <c r="G2587" s="270"/>
      <c r="H2587" s="270"/>
    </row>
    <row r="2588" spans="4:8" s="260" customFormat="1">
      <c r="D2588" s="261"/>
      <c r="E2588" s="261"/>
      <c r="F2588" s="270"/>
      <c r="G2588" s="270"/>
      <c r="H2588" s="270"/>
    </row>
    <row r="2589" spans="4:8" s="260" customFormat="1">
      <c r="D2589" s="261"/>
      <c r="E2589" s="261"/>
      <c r="F2589" s="270"/>
      <c r="G2589" s="270"/>
      <c r="H2589" s="270"/>
    </row>
    <row r="2590" spans="4:8" s="260" customFormat="1">
      <c r="D2590" s="261"/>
      <c r="E2590" s="261"/>
      <c r="F2590" s="270"/>
      <c r="G2590" s="270"/>
      <c r="H2590" s="270"/>
    </row>
    <row r="2591" spans="4:8" s="260" customFormat="1">
      <c r="D2591" s="261"/>
      <c r="E2591" s="261"/>
      <c r="F2591" s="270"/>
      <c r="G2591" s="270"/>
      <c r="H2591" s="270"/>
    </row>
    <row r="2592" spans="4:8" s="260" customFormat="1">
      <c r="D2592" s="261"/>
      <c r="E2592" s="261"/>
      <c r="F2592" s="270"/>
      <c r="G2592" s="270"/>
      <c r="H2592" s="270"/>
    </row>
    <row r="2593" spans="4:8" s="260" customFormat="1">
      <c r="D2593" s="261"/>
      <c r="E2593" s="261"/>
      <c r="F2593" s="270"/>
      <c r="G2593" s="270"/>
      <c r="H2593" s="270"/>
    </row>
    <row r="2594" spans="4:8" s="260" customFormat="1">
      <c r="D2594" s="261"/>
      <c r="E2594" s="261"/>
      <c r="F2594" s="270"/>
      <c r="G2594" s="270"/>
      <c r="H2594" s="270"/>
    </row>
    <row r="2595" spans="4:8" s="260" customFormat="1">
      <c r="D2595" s="261"/>
      <c r="E2595" s="261"/>
      <c r="F2595" s="270"/>
      <c r="G2595" s="270"/>
      <c r="H2595" s="270"/>
    </row>
    <row r="2596" spans="4:8" s="260" customFormat="1">
      <c r="D2596" s="261"/>
      <c r="E2596" s="261"/>
      <c r="F2596" s="270"/>
      <c r="G2596" s="270"/>
      <c r="H2596" s="270"/>
    </row>
    <row r="2597" spans="4:8" s="260" customFormat="1">
      <c r="D2597" s="261"/>
      <c r="E2597" s="261"/>
      <c r="F2597" s="270"/>
      <c r="G2597" s="270"/>
      <c r="H2597" s="270"/>
    </row>
    <row r="2598" spans="4:8" s="260" customFormat="1">
      <c r="D2598" s="261"/>
      <c r="E2598" s="261"/>
      <c r="F2598" s="270"/>
      <c r="G2598" s="270"/>
      <c r="H2598" s="270"/>
    </row>
    <row r="2599" spans="4:8" s="260" customFormat="1">
      <c r="D2599" s="261"/>
      <c r="E2599" s="261"/>
      <c r="F2599" s="270"/>
      <c r="G2599" s="270"/>
      <c r="H2599" s="270"/>
    </row>
    <row r="2600" spans="4:8" s="260" customFormat="1">
      <c r="D2600" s="261"/>
      <c r="E2600" s="261"/>
      <c r="F2600" s="270"/>
      <c r="G2600" s="270"/>
      <c r="H2600" s="270"/>
    </row>
    <row r="2601" spans="4:8" s="260" customFormat="1">
      <c r="D2601" s="261"/>
      <c r="E2601" s="261"/>
      <c r="F2601" s="270"/>
      <c r="G2601" s="270"/>
      <c r="H2601" s="270"/>
    </row>
    <row r="2602" spans="4:8" s="260" customFormat="1">
      <c r="D2602" s="261"/>
      <c r="E2602" s="261"/>
      <c r="F2602" s="270"/>
      <c r="G2602" s="270"/>
      <c r="H2602" s="270"/>
    </row>
    <row r="2603" spans="4:8" s="260" customFormat="1">
      <c r="D2603" s="261"/>
      <c r="E2603" s="261"/>
      <c r="F2603" s="270"/>
      <c r="G2603" s="270"/>
      <c r="H2603" s="270"/>
    </row>
    <row r="2604" spans="4:8" s="260" customFormat="1">
      <c r="D2604" s="261"/>
      <c r="E2604" s="261"/>
      <c r="F2604" s="270"/>
      <c r="G2604" s="270"/>
      <c r="H2604" s="270"/>
    </row>
    <row r="2605" spans="4:8" s="260" customFormat="1">
      <c r="D2605" s="261"/>
      <c r="E2605" s="261"/>
      <c r="F2605" s="270"/>
      <c r="G2605" s="270"/>
      <c r="H2605" s="270"/>
    </row>
    <row r="2606" spans="4:8" s="260" customFormat="1">
      <c r="D2606" s="261"/>
      <c r="E2606" s="261"/>
      <c r="F2606" s="270"/>
      <c r="G2606" s="270"/>
      <c r="H2606" s="270"/>
    </row>
    <row r="2607" spans="4:8" s="260" customFormat="1">
      <c r="D2607" s="261"/>
      <c r="E2607" s="261"/>
      <c r="F2607" s="270"/>
      <c r="G2607" s="270"/>
      <c r="H2607" s="270"/>
    </row>
    <row r="2608" spans="4:8" s="260" customFormat="1">
      <c r="D2608" s="261"/>
      <c r="E2608" s="261"/>
      <c r="F2608" s="270"/>
      <c r="G2608" s="270"/>
      <c r="H2608" s="270"/>
    </row>
    <row r="2609" spans="4:8" s="260" customFormat="1">
      <c r="D2609" s="261"/>
      <c r="E2609" s="261"/>
      <c r="F2609" s="270"/>
      <c r="G2609" s="270"/>
      <c r="H2609" s="270"/>
    </row>
    <row r="2610" spans="4:8" s="260" customFormat="1">
      <c r="D2610" s="261"/>
      <c r="E2610" s="261"/>
      <c r="F2610" s="270"/>
      <c r="G2610" s="270"/>
      <c r="H2610" s="270"/>
    </row>
    <row r="2611" spans="4:8" s="260" customFormat="1">
      <c r="D2611" s="261"/>
      <c r="E2611" s="261"/>
      <c r="F2611" s="270"/>
      <c r="G2611" s="270"/>
      <c r="H2611" s="270"/>
    </row>
    <row r="2612" spans="4:8" s="260" customFormat="1">
      <c r="D2612" s="261"/>
      <c r="E2612" s="261"/>
      <c r="F2612" s="270"/>
      <c r="G2612" s="270"/>
      <c r="H2612" s="270"/>
    </row>
    <row r="2613" spans="4:8" s="260" customFormat="1">
      <c r="D2613" s="261"/>
      <c r="E2613" s="261"/>
      <c r="F2613" s="270"/>
      <c r="G2613" s="270"/>
      <c r="H2613" s="270"/>
    </row>
    <row r="2614" spans="4:8" s="260" customFormat="1">
      <c r="D2614" s="261"/>
      <c r="E2614" s="261"/>
      <c r="F2614" s="270"/>
      <c r="G2614" s="270"/>
      <c r="H2614" s="270"/>
    </row>
    <row r="2615" spans="4:8" s="260" customFormat="1">
      <c r="D2615" s="261"/>
      <c r="E2615" s="261"/>
      <c r="F2615" s="270"/>
      <c r="G2615" s="270"/>
      <c r="H2615" s="270"/>
    </row>
    <row r="2616" spans="4:8" s="260" customFormat="1">
      <c r="D2616" s="261"/>
      <c r="E2616" s="261"/>
      <c r="F2616" s="270"/>
      <c r="G2616" s="270"/>
      <c r="H2616" s="270"/>
    </row>
    <row r="2617" spans="4:8" s="260" customFormat="1">
      <c r="D2617" s="261"/>
      <c r="E2617" s="261"/>
      <c r="F2617" s="270"/>
      <c r="G2617" s="270"/>
      <c r="H2617" s="270"/>
    </row>
    <row r="2618" spans="4:8" s="260" customFormat="1">
      <c r="D2618" s="261"/>
      <c r="E2618" s="261"/>
      <c r="F2618" s="270"/>
      <c r="G2618" s="270"/>
      <c r="H2618" s="270"/>
    </row>
    <row r="2619" spans="4:8" s="260" customFormat="1">
      <c r="D2619" s="261"/>
      <c r="E2619" s="261"/>
      <c r="F2619" s="270"/>
      <c r="G2619" s="270"/>
      <c r="H2619" s="270"/>
    </row>
    <row r="2620" spans="4:8" s="260" customFormat="1">
      <c r="D2620" s="261"/>
      <c r="E2620" s="261"/>
      <c r="F2620" s="270"/>
      <c r="G2620" s="270"/>
      <c r="H2620" s="270"/>
    </row>
    <row r="2621" spans="4:8" s="260" customFormat="1">
      <c r="D2621" s="261"/>
      <c r="E2621" s="261"/>
      <c r="F2621" s="270"/>
      <c r="G2621" s="270"/>
      <c r="H2621" s="270"/>
    </row>
    <row r="2622" spans="4:8" s="260" customFormat="1">
      <c r="D2622" s="261"/>
      <c r="E2622" s="261"/>
      <c r="F2622" s="270"/>
      <c r="G2622" s="270"/>
      <c r="H2622" s="270"/>
    </row>
    <row r="2623" spans="4:8" s="260" customFormat="1">
      <c r="D2623" s="261"/>
      <c r="E2623" s="261"/>
      <c r="F2623" s="270"/>
      <c r="G2623" s="270"/>
      <c r="H2623" s="270"/>
    </row>
    <row r="2624" spans="4:8" s="260" customFormat="1">
      <c r="D2624" s="261"/>
      <c r="E2624" s="261"/>
      <c r="F2624" s="270"/>
      <c r="G2624" s="270"/>
      <c r="H2624" s="270"/>
    </row>
    <row r="2625" spans="4:8" s="260" customFormat="1">
      <c r="D2625" s="261"/>
      <c r="E2625" s="261"/>
      <c r="F2625" s="270"/>
      <c r="G2625" s="270"/>
      <c r="H2625" s="270"/>
    </row>
    <row r="2626" spans="4:8" s="260" customFormat="1">
      <c r="D2626" s="261"/>
      <c r="E2626" s="261"/>
      <c r="F2626" s="270"/>
      <c r="G2626" s="270"/>
      <c r="H2626" s="270"/>
    </row>
    <row r="2627" spans="4:8" s="260" customFormat="1">
      <c r="D2627" s="261"/>
      <c r="E2627" s="261"/>
      <c r="F2627" s="270"/>
      <c r="G2627" s="270"/>
      <c r="H2627" s="270"/>
    </row>
    <row r="2628" spans="4:8" s="260" customFormat="1">
      <c r="D2628" s="261"/>
      <c r="E2628" s="261"/>
      <c r="F2628" s="270"/>
      <c r="G2628" s="270"/>
      <c r="H2628" s="270"/>
    </row>
    <row r="2629" spans="4:8" s="260" customFormat="1">
      <c r="D2629" s="261"/>
      <c r="E2629" s="261"/>
      <c r="F2629" s="270"/>
      <c r="G2629" s="270"/>
      <c r="H2629" s="270"/>
    </row>
    <row r="2630" spans="4:8" s="260" customFormat="1">
      <c r="D2630" s="261"/>
      <c r="E2630" s="261"/>
      <c r="F2630" s="270"/>
      <c r="G2630" s="270"/>
      <c r="H2630" s="270"/>
    </row>
    <row r="2631" spans="4:8" s="260" customFormat="1">
      <c r="D2631" s="261"/>
      <c r="E2631" s="261"/>
      <c r="F2631" s="270"/>
      <c r="G2631" s="270"/>
      <c r="H2631" s="270"/>
    </row>
    <row r="2632" spans="4:8" s="260" customFormat="1">
      <c r="D2632" s="261"/>
      <c r="E2632" s="261"/>
      <c r="F2632" s="270"/>
      <c r="G2632" s="270"/>
      <c r="H2632" s="270"/>
    </row>
    <row r="2633" spans="4:8" s="260" customFormat="1">
      <c r="D2633" s="261"/>
      <c r="E2633" s="261"/>
      <c r="F2633" s="270"/>
      <c r="G2633" s="270"/>
      <c r="H2633" s="270"/>
    </row>
    <row r="2634" spans="4:8" s="260" customFormat="1">
      <c r="D2634" s="261"/>
      <c r="E2634" s="261"/>
      <c r="F2634" s="270"/>
      <c r="G2634" s="270"/>
      <c r="H2634" s="270"/>
    </row>
    <row r="2635" spans="4:8" s="260" customFormat="1">
      <c r="D2635" s="261"/>
      <c r="E2635" s="261"/>
      <c r="F2635" s="270"/>
      <c r="G2635" s="270"/>
      <c r="H2635" s="270"/>
    </row>
    <row r="2636" spans="4:8" s="260" customFormat="1">
      <c r="D2636" s="261"/>
      <c r="E2636" s="261"/>
      <c r="F2636" s="270"/>
      <c r="G2636" s="270"/>
      <c r="H2636" s="270"/>
    </row>
    <row r="2637" spans="4:8" s="260" customFormat="1">
      <c r="D2637" s="261"/>
      <c r="E2637" s="261"/>
      <c r="F2637" s="270"/>
      <c r="G2637" s="270"/>
      <c r="H2637" s="270"/>
    </row>
    <row r="2638" spans="4:8" s="260" customFormat="1">
      <c r="D2638" s="261"/>
      <c r="E2638" s="261"/>
      <c r="F2638" s="270"/>
      <c r="G2638" s="270"/>
      <c r="H2638" s="270"/>
    </row>
    <row r="2639" spans="4:8" s="260" customFormat="1">
      <c r="D2639" s="261"/>
      <c r="E2639" s="261"/>
      <c r="F2639" s="270"/>
      <c r="G2639" s="270"/>
      <c r="H2639" s="270"/>
    </row>
    <row r="2640" spans="4:8" s="260" customFormat="1">
      <c r="D2640" s="261"/>
      <c r="E2640" s="261"/>
      <c r="F2640" s="270"/>
      <c r="G2640" s="270"/>
      <c r="H2640" s="270"/>
    </row>
    <row r="2641" spans="4:8" s="260" customFormat="1">
      <c r="D2641" s="261"/>
      <c r="E2641" s="261"/>
      <c r="F2641" s="270"/>
      <c r="G2641" s="270"/>
      <c r="H2641" s="270"/>
    </row>
    <row r="2642" spans="4:8" s="260" customFormat="1">
      <c r="D2642" s="261"/>
      <c r="E2642" s="261"/>
      <c r="F2642" s="270"/>
      <c r="G2642" s="270"/>
      <c r="H2642" s="270"/>
    </row>
    <row r="2643" spans="4:8" s="260" customFormat="1">
      <c r="D2643" s="261"/>
      <c r="E2643" s="261"/>
      <c r="F2643" s="270"/>
      <c r="G2643" s="270"/>
      <c r="H2643" s="270"/>
    </row>
    <row r="2644" spans="4:8" s="260" customFormat="1">
      <c r="D2644" s="261"/>
      <c r="E2644" s="261"/>
      <c r="F2644" s="270"/>
      <c r="G2644" s="270"/>
      <c r="H2644" s="270"/>
    </row>
    <row r="2645" spans="4:8" s="260" customFormat="1">
      <c r="D2645" s="261"/>
      <c r="E2645" s="261"/>
      <c r="F2645" s="270"/>
      <c r="G2645" s="270"/>
      <c r="H2645" s="270"/>
    </row>
    <row r="2646" spans="4:8" s="260" customFormat="1">
      <c r="D2646" s="261"/>
      <c r="E2646" s="261"/>
      <c r="F2646" s="270"/>
      <c r="G2646" s="270"/>
      <c r="H2646" s="270"/>
    </row>
    <row r="2647" spans="4:8" s="260" customFormat="1">
      <c r="D2647" s="261"/>
      <c r="E2647" s="261"/>
      <c r="F2647" s="270"/>
      <c r="G2647" s="270"/>
      <c r="H2647" s="270"/>
    </row>
    <row r="2648" spans="4:8" s="260" customFormat="1">
      <c r="D2648" s="261"/>
      <c r="E2648" s="261"/>
      <c r="F2648" s="270"/>
      <c r="G2648" s="270"/>
      <c r="H2648" s="270"/>
    </row>
    <row r="2649" spans="4:8" s="260" customFormat="1">
      <c r="D2649" s="261"/>
      <c r="E2649" s="261"/>
      <c r="F2649" s="270"/>
      <c r="G2649" s="270"/>
      <c r="H2649" s="270"/>
    </row>
    <row r="2650" spans="4:8" s="260" customFormat="1">
      <c r="D2650" s="261"/>
      <c r="E2650" s="261"/>
      <c r="F2650" s="270"/>
      <c r="G2650" s="270"/>
      <c r="H2650" s="270"/>
    </row>
    <row r="2651" spans="4:8" s="260" customFormat="1">
      <c r="D2651" s="261"/>
      <c r="E2651" s="261"/>
      <c r="F2651" s="270"/>
      <c r="G2651" s="270"/>
      <c r="H2651" s="270"/>
    </row>
    <row r="2652" spans="4:8" s="260" customFormat="1">
      <c r="D2652" s="261"/>
      <c r="E2652" s="261"/>
      <c r="F2652" s="270"/>
      <c r="G2652" s="270"/>
      <c r="H2652" s="270"/>
    </row>
    <row r="2653" spans="4:8" s="260" customFormat="1">
      <c r="D2653" s="261"/>
      <c r="E2653" s="261"/>
      <c r="F2653" s="270"/>
      <c r="G2653" s="270"/>
      <c r="H2653" s="270"/>
    </row>
    <row r="2654" spans="4:8" s="260" customFormat="1">
      <c r="D2654" s="261"/>
      <c r="E2654" s="261"/>
      <c r="F2654" s="270"/>
      <c r="G2654" s="270"/>
      <c r="H2654" s="270"/>
    </row>
    <row r="2655" spans="4:8" s="260" customFormat="1">
      <c r="D2655" s="261"/>
      <c r="E2655" s="261"/>
      <c r="F2655" s="270"/>
      <c r="G2655" s="270"/>
      <c r="H2655" s="270"/>
    </row>
    <row r="2656" spans="4:8" s="260" customFormat="1">
      <c r="D2656" s="261"/>
      <c r="E2656" s="261"/>
      <c r="F2656" s="270"/>
      <c r="G2656" s="270"/>
      <c r="H2656" s="270"/>
    </row>
    <row r="2657" spans="4:8" s="260" customFormat="1">
      <c r="D2657" s="261"/>
      <c r="E2657" s="261"/>
      <c r="F2657" s="270"/>
      <c r="G2657" s="270"/>
      <c r="H2657" s="270"/>
    </row>
    <row r="2658" spans="4:8" s="260" customFormat="1">
      <c r="D2658" s="261"/>
      <c r="E2658" s="261"/>
      <c r="F2658" s="270"/>
      <c r="G2658" s="270"/>
      <c r="H2658" s="270"/>
    </row>
    <row r="2659" spans="4:8" s="260" customFormat="1">
      <c r="D2659" s="261"/>
      <c r="E2659" s="261"/>
      <c r="F2659" s="270"/>
      <c r="G2659" s="270"/>
      <c r="H2659" s="270"/>
    </row>
    <row r="2660" spans="4:8" s="260" customFormat="1">
      <c r="D2660" s="261"/>
      <c r="E2660" s="261"/>
      <c r="F2660" s="270"/>
      <c r="G2660" s="270"/>
      <c r="H2660" s="270"/>
    </row>
    <row r="2661" spans="4:8" s="260" customFormat="1">
      <c r="D2661" s="261"/>
      <c r="E2661" s="261"/>
      <c r="F2661" s="270"/>
      <c r="G2661" s="270"/>
      <c r="H2661" s="270"/>
    </row>
    <row r="2662" spans="4:8" s="260" customFormat="1">
      <c r="D2662" s="261"/>
      <c r="E2662" s="261"/>
      <c r="F2662" s="270"/>
      <c r="G2662" s="270"/>
      <c r="H2662" s="270"/>
    </row>
    <row r="2663" spans="4:8" s="260" customFormat="1">
      <c r="D2663" s="261"/>
      <c r="E2663" s="261"/>
      <c r="F2663" s="270"/>
      <c r="G2663" s="270"/>
      <c r="H2663" s="270"/>
    </row>
    <row r="2664" spans="4:8" s="260" customFormat="1">
      <c r="D2664" s="261"/>
      <c r="E2664" s="261"/>
      <c r="F2664" s="270"/>
      <c r="G2664" s="270"/>
      <c r="H2664" s="270"/>
    </row>
    <row r="2665" spans="4:8" s="260" customFormat="1">
      <c r="D2665" s="261"/>
      <c r="E2665" s="261"/>
      <c r="F2665" s="270"/>
      <c r="G2665" s="270"/>
      <c r="H2665" s="270"/>
    </row>
    <row r="2666" spans="4:8" s="260" customFormat="1">
      <c r="D2666" s="261"/>
      <c r="E2666" s="261"/>
      <c r="F2666" s="270"/>
      <c r="G2666" s="270"/>
      <c r="H2666" s="270"/>
    </row>
    <row r="2667" spans="4:8" s="260" customFormat="1">
      <c r="D2667" s="261"/>
      <c r="E2667" s="261"/>
      <c r="F2667" s="270"/>
      <c r="G2667" s="270"/>
      <c r="H2667" s="270"/>
    </row>
    <row r="2668" spans="4:8" s="260" customFormat="1">
      <c r="D2668" s="261"/>
      <c r="E2668" s="261"/>
      <c r="F2668" s="270"/>
      <c r="G2668" s="270"/>
      <c r="H2668" s="270"/>
    </row>
    <row r="2669" spans="4:8" s="260" customFormat="1">
      <c r="D2669" s="261"/>
      <c r="E2669" s="261"/>
      <c r="F2669" s="270"/>
      <c r="G2669" s="270"/>
      <c r="H2669" s="270"/>
    </row>
    <row r="2670" spans="4:8" s="260" customFormat="1">
      <c r="D2670" s="261"/>
      <c r="E2670" s="261"/>
      <c r="F2670" s="270"/>
      <c r="G2670" s="270"/>
      <c r="H2670" s="270"/>
    </row>
    <row r="2671" spans="4:8" s="260" customFormat="1">
      <c r="D2671" s="261"/>
      <c r="E2671" s="261"/>
      <c r="F2671" s="270"/>
      <c r="G2671" s="270"/>
      <c r="H2671" s="270"/>
    </row>
    <row r="2672" spans="4:8" s="260" customFormat="1">
      <c r="D2672" s="261"/>
      <c r="E2672" s="261"/>
      <c r="F2672" s="270"/>
      <c r="G2672" s="270"/>
      <c r="H2672" s="270"/>
    </row>
    <row r="2673" spans="4:8" s="260" customFormat="1">
      <c r="D2673" s="261"/>
      <c r="E2673" s="261"/>
      <c r="F2673" s="270"/>
      <c r="G2673" s="270"/>
      <c r="H2673" s="270"/>
    </row>
    <row r="2674" spans="4:8" s="260" customFormat="1">
      <c r="D2674" s="261"/>
      <c r="E2674" s="261"/>
      <c r="F2674" s="270"/>
      <c r="G2674" s="270"/>
      <c r="H2674" s="270"/>
    </row>
    <row r="2675" spans="4:8" s="260" customFormat="1">
      <c r="D2675" s="261"/>
      <c r="E2675" s="261"/>
      <c r="F2675" s="270"/>
      <c r="G2675" s="270"/>
      <c r="H2675" s="270"/>
    </row>
    <row r="2676" spans="4:8" s="260" customFormat="1">
      <c r="D2676" s="261"/>
      <c r="E2676" s="261"/>
      <c r="F2676" s="270"/>
      <c r="G2676" s="270"/>
      <c r="H2676" s="270"/>
    </row>
    <row r="2677" spans="4:8" s="260" customFormat="1">
      <c r="D2677" s="261"/>
      <c r="E2677" s="261"/>
      <c r="F2677" s="270"/>
      <c r="G2677" s="270"/>
      <c r="H2677" s="270"/>
    </row>
    <row r="2678" spans="4:8" s="260" customFormat="1">
      <c r="D2678" s="261"/>
      <c r="E2678" s="261"/>
      <c r="F2678" s="270"/>
      <c r="G2678" s="270"/>
      <c r="H2678" s="270"/>
    </row>
    <row r="2679" spans="4:8" s="260" customFormat="1">
      <c r="D2679" s="261"/>
      <c r="E2679" s="261"/>
      <c r="F2679" s="270"/>
      <c r="G2679" s="270"/>
      <c r="H2679" s="270"/>
    </row>
    <row r="2680" spans="4:8" s="260" customFormat="1">
      <c r="D2680" s="261"/>
      <c r="E2680" s="261"/>
      <c r="F2680" s="270"/>
      <c r="G2680" s="270"/>
      <c r="H2680" s="270"/>
    </row>
    <row r="2681" spans="4:8" s="260" customFormat="1">
      <c r="D2681" s="261"/>
      <c r="E2681" s="261"/>
      <c r="F2681" s="270"/>
      <c r="G2681" s="270"/>
      <c r="H2681" s="270"/>
    </row>
    <row r="2682" spans="4:8" s="260" customFormat="1">
      <c r="D2682" s="261"/>
      <c r="E2682" s="261"/>
      <c r="F2682" s="270"/>
      <c r="G2682" s="270"/>
      <c r="H2682" s="270"/>
    </row>
    <row r="2683" spans="4:8" s="260" customFormat="1">
      <c r="D2683" s="261"/>
      <c r="E2683" s="261"/>
      <c r="F2683" s="270"/>
      <c r="G2683" s="270"/>
      <c r="H2683" s="270"/>
    </row>
    <row r="2684" spans="4:8" s="260" customFormat="1">
      <c r="D2684" s="261"/>
      <c r="E2684" s="261"/>
      <c r="F2684" s="270"/>
      <c r="G2684" s="270"/>
      <c r="H2684" s="270"/>
    </row>
    <row r="2685" spans="4:8" s="260" customFormat="1">
      <c r="D2685" s="261"/>
      <c r="E2685" s="261"/>
      <c r="F2685" s="270"/>
      <c r="G2685" s="270"/>
      <c r="H2685" s="270"/>
    </row>
    <row r="2686" spans="4:8" s="260" customFormat="1">
      <c r="D2686" s="261"/>
      <c r="E2686" s="261"/>
      <c r="F2686" s="270"/>
      <c r="G2686" s="270"/>
      <c r="H2686" s="270"/>
    </row>
    <row r="2687" spans="4:8" s="260" customFormat="1">
      <c r="D2687" s="261"/>
      <c r="E2687" s="261"/>
      <c r="F2687" s="270"/>
      <c r="G2687" s="270"/>
      <c r="H2687" s="270"/>
    </row>
    <row r="2688" spans="4:8" s="260" customFormat="1">
      <c r="D2688" s="261"/>
      <c r="E2688" s="261"/>
      <c r="F2688" s="270"/>
      <c r="G2688" s="270"/>
      <c r="H2688" s="270"/>
    </row>
    <row r="2689" spans="4:8" s="260" customFormat="1">
      <c r="D2689" s="261"/>
      <c r="E2689" s="261"/>
      <c r="F2689" s="270"/>
      <c r="G2689" s="270"/>
      <c r="H2689" s="270"/>
    </row>
    <row r="2690" spans="4:8" s="260" customFormat="1">
      <c r="D2690" s="261"/>
      <c r="E2690" s="261"/>
      <c r="F2690" s="270"/>
      <c r="G2690" s="270"/>
      <c r="H2690" s="270"/>
    </row>
    <row r="2691" spans="4:8" s="260" customFormat="1">
      <c r="D2691" s="261"/>
      <c r="E2691" s="261"/>
      <c r="F2691" s="270"/>
      <c r="G2691" s="270"/>
      <c r="H2691" s="270"/>
    </row>
    <row r="2692" spans="4:8" s="260" customFormat="1">
      <c r="D2692" s="261"/>
      <c r="E2692" s="261"/>
      <c r="F2692" s="270"/>
      <c r="G2692" s="270"/>
      <c r="H2692" s="270"/>
    </row>
    <row r="2693" spans="4:8" s="260" customFormat="1">
      <c r="D2693" s="261"/>
      <c r="E2693" s="261"/>
      <c r="F2693" s="270"/>
      <c r="G2693" s="270"/>
      <c r="H2693" s="270"/>
    </row>
    <row r="2694" spans="4:8" s="260" customFormat="1">
      <c r="D2694" s="261"/>
      <c r="E2694" s="261"/>
      <c r="F2694" s="270"/>
      <c r="G2694" s="270"/>
      <c r="H2694" s="270"/>
    </row>
    <row r="2695" spans="4:8" s="260" customFormat="1">
      <c r="D2695" s="261"/>
      <c r="E2695" s="261"/>
      <c r="F2695" s="270"/>
      <c r="G2695" s="270"/>
      <c r="H2695" s="270"/>
    </row>
    <row r="2696" spans="4:8" s="260" customFormat="1">
      <c r="D2696" s="261"/>
      <c r="E2696" s="261"/>
      <c r="F2696" s="270"/>
      <c r="G2696" s="270"/>
      <c r="H2696" s="270"/>
    </row>
    <row r="2697" spans="4:8" s="260" customFormat="1">
      <c r="D2697" s="261"/>
      <c r="E2697" s="261"/>
      <c r="F2697" s="270"/>
      <c r="G2697" s="270"/>
      <c r="H2697" s="270"/>
    </row>
    <row r="2698" spans="4:8" s="260" customFormat="1">
      <c r="D2698" s="261"/>
      <c r="E2698" s="261"/>
      <c r="F2698" s="270"/>
      <c r="G2698" s="270"/>
      <c r="H2698" s="270"/>
    </row>
    <row r="2699" spans="4:8" s="260" customFormat="1">
      <c r="D2699" s="261"/>
      <c r="E2699" s="261"/>
      <c r="F2699" s="270"/>
      <c r="G2699" s="270"/>
      <c r="H2699" s="270"/>
    </row>
    <row r="2700" spans="4:8" s="260" customFormat="1">
      <c r="D2700" s="261"/>
      <c r="E2700" s="261"/>
      <c r="F2700" s="270"/>
      <c r="G2700" s="270"/>
      <c r="H2700" s="270"/>
    </row>
    <row r="2701" spans="4:8" s="260" customFormat="1">
      <c r="D2701" s="261"/>
      <c r="E2701" s="261"/>
      <c r="F2701" s="270"/>
      <c r="G2701" s="270"/>
      <c r="H2701" s="270"/>
    </row>
    <row r="2702" spans="4:8" s="260" customFormat="1">
      <c r="D2702" s="261"/>
      <c r="E2702" s="261"/>
      <c r="F2702" s="270"/>
      <c r="G2702" s="270"/>
      <c r="H2702" s="270"/>
    </row>
    <row r="2703" spans="4:8" s="260" customFormat="1">
      <c r="D2703" s="261"/>
      <c r="E2703" s="261"/>
      <c r="F2703" s="270"/>
      <c r="G2703" s="270"/>
      <c r="H2703" s="270"/>
    </row>
    <row r="2704" spans="4:8" s="260" customFormat="1">
      <c r="D2704" s="261"/>
      <c r="E2704" s="261"/>
      <c r="F2704" s="270"/>
      <c r="G2704" s="270"/>
      <c r="H2704" s="270"/>
    </row>
    <row r="2705" spans="4:8" s="260" customFormat="1">
      <c r="D2705" s="261"/>
      <c r="E2705" s="261"/>
      <c r="F2705" s="270"/>
      <c r="G2705" s="270"/>
      <c r="H2705" s="270"/>
    </row>
    <row r="2706" spans="4:8" s="260" customFormat="1">
      <c r="D2706" s="261"/>
      <c r="E2706" s="261"/>
      <c r="F2706" s="270"/>
      <c r="G2706" s="270"/>
      <c r="H2706" s="270"/>
    </row>
    <row r="2707" spans="4:8" s="260" customFormat="1">
      <c r="D2707" s="261"/>
      <c r="E2707" s="261"/>
      <c r="F2707" s="270"/>
      <c r="G2707" s="270"/>
      <c r="H2707" s="270"/>
    </row>
    <row r="2708" spans="4:8" s="260" customFormat="1">
      <c r="D2708" s="261"/>
      <c r="E2708" s="261"/>
      <c r="F2708" s="270"/>
      <c r="G2708" s="270"/>
      <c r="H2708" s="270"/>
    </row>
    <row r="2709" spans="4:8" s="260" customFormat="1">
      <c r="D2709" s="261"/>
      <c r="E2709" s="261"/>
      <c r="F2709" s="270"/>
      <c r="G2709" s="270"/>
      <c r="H2709" s="270"/>
    </row>
    <row r="2710" spans="4:8" s="260" customFormat="1">
      <c r="D2710" s="261"/>
      <c r="E2710" s="261"/>
      <c r="F2710" s="270"/>
      <c r="G2710" s="270"/>
      <c r="H2710" s="270"/>
    </row>
    <row r="2711" spans="4:8" s="260" customFormat="1">
      <c r="D2711" s="261"/>
      <c r="E2711" s="261"/>
      <c r="F2711" s="270"/>
      <c r="G2711" s="270"/>
      <c r="H2711" s="270"/>
    </row>
    <row r="2712" spans="4:8" s="260" customFormat="1">
      <c r="D2712" s="261"/>
      <c r="E2712" s="261"/>
      <c r="F2712" s="270"/>
      <c r="G2712" s="270"/>
      <c r="H2712" s="270"/>
    </row>
    <row r="2713" spans="4:8" s="260" customFormat="1">
      <c r="D2713" s="261"/>
      <c r="E2713" s="261"/>
      <c r="F2713" s="270"/>
      <c r="G2713" s="270"/>
      <c r="H2713" s="270"/>
    </row>
    <row r="2714" spans="4:8" s="260" customFormat="1">
      <c r="D2714" s="261"/>
      <c r="E2714" s="261"/>
      <c r="F2714" s="270"/>
      <c r="G2714" s="270"/>
      <c r="H2714" s="270"/>
    </row>
    <row r="2715" spans="4:8" s="260" customFormat="1">
      <c r="D2715" s="261"/>
      <c r="E2715" s="261"/>
      <c r="F2715" s="270"/>
      <c r="G2715" s="270"/>
      <c r="H2715" s="270"/>
    </row>
    <row r="2716" spans="4:8" s="260" customFormat="1">
      <c r="D2716" s="261"/>
      <c r="E2716" s="261"/>
      <c r="F2716" s="270"/>
      <c r="G2716" s="270"/>
      <c r="H2716" s="270"/>
    </row>
    <row r="2717" spans="4:8" s="260" customFormat="1">
      <c r="D2717" s="261"/>
      <c r="E2717" s="261"/>
      <c r="F2717" s="270"/>
      <c r="G2717" s="270"/>
      <c r="H2717" s="270"/>
    </row>
    <row r="2718" spans="4:8" s="260" customFormat="1">
      <c r="D2718" s="261"/>
      <c r="E2718" s="261"/>
      <c r="F2718" s="270"/>
      <c r="G2718" s="270"/>
      <c r="H2718" s="270"/>
    </row>
    <row r="2719" spans="4:8" s="260" customFormat="1">
      <c r="D2719" s="261"/>
      <c r="E2719" s="261"/>
      <c r="F2719" s="270"/>
      <c r="G2719" s="270"/>
      <c r="H2719" s="270"/>
    </row>
    <row r="2720" spans="4:8" s="260" customFormat="1">
      <c r="D2720" s="261"/>
      <c r="E2720" s="261"/>
      <c r="F2720" s="270"/>
      <c r="G2720" s="270"/>
      <c r="H2720" s="270"/>
    </row>
    <row r="2721" spans="4:8" s="260" customFormat="1">
      <c r="D2721" s="261"/>
      <c r="E2721" s="261"/>
      <c r="F2721" s="270"/>
      <c r="G2721" s="270"/>
      <c r="H2721" s="270"/>
    </row>
    <row r="2722" spans="4:8" s="260" customFormat="1">
      <c r="D2722" s="261"/>
      <c r="E2722" s="261"/>
      <c r="F2722" s="270"/>
      <c r="G2722" s="270"/>
      <c r="H2722" s="270"/>
    </row>
    <row r="2723" spans="4:8" s="260" customFormat="1">
      <c r="D2723" s="261"/>
      <c r="E2723" s="261"/>
      <c r="F2723" s="270"/>
      <c r="G2723" s="270"/>
      <c r="H2723" s="270"/>
    </row>
    <row r="2724" spans="4:8" s="260" customFormat="1">
      <c r="D2724" s="261"/>
      <c r="E2724" s="261"/>
      <c r="F2724" s="270"/>
      <c r="G2724" s="270"/>
      <c r="H2724" s="270"/>
    </row>
    <row r="2725" spans="4:8" s="260" customFormat="1">
      <c r="D2725" s="261"/>
      <c r="E2725" s="261"/>
      <c r="F2725" s="270"/>
      <c r="G2725" s="270"/>
      <c r="H2725" s="270"/>
    </row>
    <row r="2726" spans="4:8" s="260" customFormat="1">
      <c r="D2726" s="261"/>
      <c r="E2726" s="261"/>
      <c r="F2726" s="270"/>
      <c r="G2726" s="270"/>
      <c r="H2726" s="270"/>
    </row>
    <row r="2727" spans="4:8" s="260" customFormat="1">
      <c r="D2727" s="261"/>
      <c r="E2727" s="261"/>
      <c r="F2727" s="270"/>
      <c r="G2727" s="270"/>
      <c r="H2727" s="270"/>
    </row>
    <row r="2728" spans="4:8" s="260" customFormat="1">
      <c r="D2728" s="261"/>
      <c r="E2728" s="261"/>
      <c r="F2728" s="270"/>
      <c r="G2728" s="270"/>
      <c r="H2728" s="270"/>
    </row>
    <row r="2729" spans="4:8" s="260" customFormat="1">
      <c r="D2729" s="261"/>
      <c r="E2729" s="261"/>
      <c r="F2729" s="270"/>
      <c r="G2729" s="270"/>
      <c r="H2729" s="270"/>
    </row>
    <row r="2730" spans="4:8" s="260" customFormat="1">
      <c r="D2730" s="261"/>
      <c r="E2730" s="261"/>
      <c r="F2730" s="270"/>
      <c r="G2730" s="270"/>
      <c r="H2730" s="270"/>
    </row>
    <row r="2731" spans="4:8" s="260" customFormat="1">
      <c r="D2731" s="261"/>
      <c r="E2731" s="261"/>
      <c r="F2731" s="270"/>
      <c r="G2731" s="270"/>
      <c r="H2731" s="270"/>
    </row>
    <row r="2732" spans="4:8" s="260" customFormat="1">
      <c r="D2732" s="261"/>
      <c r="E2732" s="261"/>
      <c r="F2732" s="270"/>
      <c r="G2732" s="270"/>
      <c r="H2732" s="270"/>
    </row>
    <row r="2733" spans="4:8" s="260" customFormat="1">
      <c r="D2733" s="261"/>
      <c r="E2733" s="261"/>
      <c r="F2733" s="270"/>
      <c r="G2733" s="270"/>
      <c r="H2733" s="270"/>
    </row>
    <row r="2734" spans="4:8" s="260" customFormat="1">
      <c r="D2734" s="261"/>
      <c r="E2734" s="261"/>
      <c r="F2734" s="270"/>
      <c r="G2734" s="270"/>
      <c r="H2734" s="270"/>
    </row>
    <row r="2735" spans="4:8" s="260" customFormat="1">
      <c r="D2735" s="261"/>
      <c r="E2735" s="261"/>
      <c r="F2735" s="270"/>
      <c r="G2735" s="270"/>
      <c r="H2735" s="270"/>
    </row>
    <row r="2736" spans="4:8" s="260" customFormat="1">
      <c r="D2736" s="261"/>
      <c r="E2736" s="261"/>
      <c r="F2736" s="270"/>
      <c r="G2736" s="270"/>
      <c r="H2736" s="270"/>
    </row>
    <row r="2737" spans="4:8" s="260" customFormat="1">
      <c r="D2737" s="261"/>
      <c r="E2737" s="261"/>
      <c r="F2737" s="270"/>
      <c r="G2737" s="270"/>
      <c r="H2737" s="270"/>
    </row>
    <row r="2738" spans="4:8" s="260" customFormat="1">
      <c r="D2738" s="261"/>
      <c r="E2738" s="261"/>
      <c r="F2738" s="270"/>
      <c r="G2738" s="270"/>
      <c r="H2738" s="270"/>
    </row>
    <row r="2739" spans="4:8" s="260" customFormat="1">
      <c r="D2739" s="261"/>
      <c r="E2739" s="261"/>
      <c r="F2739" s="270"/>
      <c r="G2739" s="270"/>
      <c r="H2739" s="270"/>
    </row>
    <row r="2740" spans="4:8" s="260" customFormat="1">
      <c r="D2740" s="261"/>
      <c r="E2740" s="261"/>
      <c r="F2740" s="270"/>
      <c r="G2740" s="270"/>
      <c r="H2740" s="270"/>
    </row>
    <row r="2741" spans="4:8" s="260" customFormat="1">
      <c r="D2741" s="261"/>
      <c r="E2741" s="261"/>
      <c r="F2741" s="270"/>
      <c r="G2741" s="270"/>
      <c r="H2741" s="270"/>
    </row>
    <row r="2742" spans="4:8" s="260" customFormat="1">
      <c r="D2742" s="261"/>
      <c r="E2742" s="261"/>
      <c r="F2742" s="270"/>
      <c r="G2742" s="270"/>
      <c r="H2742" s="270"/>
    </row>
    <row r="2743" spans="4:8" s="260" customFormat="1">
      <c r="D2743" s="261"/>
      <c r="E2743" s="261"/>
      <c r="F2743" s="270"/>
      <c r="G2743" s="270"/>
      <c r="H2743" s="270"/>
    </row>
    <row r="2744" spans="4:8" s="260" customFormat="1">
      <c r="D2744" s="261"/>
      <c r="E2744" s="261"/>
      <c r="F2744" s="270"/>
      <c r="G2744" s="270"/>
      <c r="H2744" s="270"/>
    </row>
    <row r="2745" spans="4:8" s="260" customFormat="1">
      <c r="D2745" s="261"/>
      <c r="E2745" s="261"/>
      <c r="F2745" s="270"/>
      <c r="G2745" s="270"/>
      <c r="H2745" s="270"/>
    </row>
    <row r="2746" spans="4:8" s="260" customFormat="1">
      <c r="D2746" s="261"/>
      <c r="E2746" s="261"/>
      <c r="F2746" s="270"/>
      <c r="G2746" s="270"/>
      <c r="H2746" s="270"/>
    </row>
    <row r="2747" spans="4:8" s="260" customFormat="1">
      <c r="D2747" s="261"/>
      <c r="E2747" s="261"/>
      <c r="F2747" s="270"/>
      <c r="G2747" s="270"/>
      <c r="H2747" s="270"/>
    </row>
    <row r="2748" spans="4:8" s="260" customFormat="1">
      <c r="D2748" s="261"/>
      <c r="E2748" s="261"/>
      <c r="F2748" s="270"/>
      <c r="G2748" s="270"/>
      <c r="H2748" s="270"/>
    </row>
    <row r="2749" spans="4:8" s="260" customFormat="1">
      <c r="D2749" s="261"/>
      <c r="E2749" s="261"/>
      <c r="F2749" s="270"/>
      <c r="G2749" s="270"/>
      <c r="H2749" s="270"/>
    </row>
    <row r="2750" spans="4:8" s="260" customFormat="1">
      <c r="D2750" s="261"/>
      <c r="E2750" s="261"/>
      <c r="F2750" s="270"/>
      <c r="G2750" s="270"/>
      <c r="H2750" s="270"/>
    </row>
    <row r="2751" spans="4:8" s="260" customFormat="1">
      <c r="D2751" s="261"/>
      <c r="E2751" s="261"/>
      <c r="F2751" s="270"/>
      <c r="G2751" s="270"/>
      <c r="H2751" s="270"/>
    </row>
    <row r="2752" spans="4:8" s="260" customFormat="1">
      <c r="D2752" s="261"/>
      <c r="E2752" s="261"/>
      <c r="F2752" s="270"/>
      <c r="G2752" s="270"/>
      <c r="H2752" s="270"/>
    </row>
    <row r="2753" spans="4:8" s="260" customFormat="1">
      <c r="D2753" s="261"/>
      <c r="E2753" s="261"/>
      <c r="F2753" s="270"/>
      <c r="G2753" s="270"/>
      <c r="H2753" s="270"/>
    </row>
    <row r="2754" spans="4:8" s="260" customFormat="1">
      <c r="D2754" s="261"/>
      <c r="E2754" s="261"/>
      <c r="F2754" s="270"/>
      <c r="G2754" s="270"/>
      <c r="H2754" s="270"/>
    </row>
    <row r="2755" spans="4:8" s="260" customFormat="1">
      <c r="D2755" s="261"/>
      <c r="E2755" s="261"/>
      <c r="F2755" s="270"/>
      <c r="G2755" s="270"/>
      <c r="H2755" s="270"/>
    </row>
    <row r="2756" spans="4:8" s="260" customFormat="1">
      <c r="D2756" s="261"/>
      <c r="E2756" s="261"/>
      <c r="F2756" s="270"/>
      <c r="G2756" s="270"/>
      <c r="H2756" s="270"/>
    </row>
    <row r="2757" spans="4:8" s="260" customFormat="1">
      <c r="D2757" s="261"/>
      <c r="E2757" s="261"/>
      <c r="F2757" s="270"/>
      <c r="G2757" s="270"/>
      <c r="H2757" s="270"/>
    </row>
    <row r="2758" spans="4:8" s="260" customFormat="1">
      <c r="D2758" s="261"/>
      <c r="E2758" s="261"/>
      <c r="F2758" s="270"/>
      <c r="G2758" s="270"/>
      <c r="H2758" s="270"/>
    </row>
    <row r="2759" spans="4:8" s="260" customFormat="1">
      <c r="D2759" s="261"/>
      <c r="E2759" s="261"/>
      <c r="F2759" s="270"/>
      <c r="G2759" s="270"/>
      <c r="H2759" s="270"/>
    </row>
    <row r="2760" spans="4:8" s="260" customFormat="1">
      <c r="D2760" s="261"/>
      <c r="E2760" s="261"/>
      <c r="F2760" s="270"/>
      <c r="G2760" s="270"/>
      <c r="H2760" s="270"/>
    </row>
    <row r="2761" spans="4:8" s="260" customFormat="1">
      <c r="D2761" s="261"/>
      <c r="E2761" s="261"/>
      <c r="F2761" s="270"/>
      <c r="G2761" s="270"/>
      <c r="H2761" s="270"/>
    </row>
    <row r="2762" spans="4:8" s="260" customFormat="1">
      <c r="D2762" s="261"/>
      <c r="E2762" s="261"/>
      <c r="F2762" s="270"/>
      <c r="G2762" s="270"/>
      <c r="H2762" s="270"/>
    </row>
    <row r="2763" spans="4:8" s="260" customFormat="1">
      <c r="D2763" s="261"/>
      <c r="E2763" s="261"/>
      <c r="F2763" s="270"/>
      <c r="G2763" s="270"/>
      <c r="H2763" s="270"/>
    </row>
    <row r="2764" spans="4:8" s="260" customFormat="1">
      <c r="D2764" s="261"/>
      <c r="E2764" s="261"/>
      <c r="F2764" s="270"/>
      <c r="G2764" s="270"/>
      <c r="H2764" s="270"/>
    </row>
    <row r="2765" spans="4:8" s="260" customFormat="1">
      <c r="D2765" s="261"/>
      <c r="E2765" s="261"/>
      <c r="F2765" s="270"/>
      <c r="G2765" s="270"/>
      <c r="H2765" s="270"/>
    </row>
    <row r="2766" spans="4:8" s="260" customFormat="1">
      <c r="D2766" s="261"/>
      <c r="E2766" s="261"/>
      <c r="F2766" s="270"/>
      <c r="G2766" s="270"/>
      <c r="H2766" s="270"/>
    </row>
    <row r="2767" spans="4:8" s="260" customFormat="1">
      <c r="D2767" s="261"/>
      <c r="E2767" s="261"/>
      <c r="F2767" s="270"/>
      <c r="G2767" s="270"/>
      <c r="H2767" s="270"/>
    </row>
    <row r="2768" spans="4:8" s="260" customFormat="1">
      <c r="D2768" s="261"/>
      <c r="E2768" s="261"/>
      <c r="F2768" s="270"/>
      <c r="G2768" s="270"/>
      <c r="H2768" s="270"/>
    </row>
    <row r="2769" spans="4:8" s="260" customFormat="1">
      <c r="D2769" s="261"/>
      <c r="E2769" s="261"/>
      <c r="F2769" s="270"/>
      <c r="G2769" s="270"/>
      <c r="H2769" s="270"/>
    </row>
    <row r="2770" spans="4:8" s="260" customFormat="1">
      <c r="D2770" s="261"/>
      <c r="E2770" s="261"/>
      <c r="F2770" s="270"/>
      <c r="G2770" s="270"/>
      <c r="H2770" s="270"/>
    </row>
    <row r="2771" spans="4:8" s="260" customFormat="1">
      <c r="D2771" s="261"/>
      <c r="E2771" s="261"/>
      <c r="F2771" s="270"/>
      <c r="G2771" s="270"/>
      <c r="H2771" s="270"/>
    </row>
    <row r="2772" spans="4:8" s="260" customFormat="1">
      <c r="D2772" s="261"/>
      <c r="E2772" s="261"/>
      <c r="F2772" s="270"/>
      <c r="G2772" s="270"/>
      <c r="H2772" s="270"/>
    </row>
    <row r="2773" spans="4:8" s="260" customFormat="1">
      <c r="D2773" s="261"/>
      <c r="E2773" s="261"/>
      <c r="F2773" s="270"/>
      <c r="G2773" s="270"/>
      <c r="H2773" s="270"/>
    </row>
    <row r="2774" spans="4:8" s="260" customFormat="1">
      <c r="D2774" s="261"/>
      <c r="E2774" s="261"/>
      <c r="F2774" s="270"/>
      <c r="G2774" s="270"/>
      <c r="H2774" s="270"/>
    </row>
    <row r="2775" spans="4:8" s="260" customFormat="1">
      <c r="D2775" s="261"/>
      <c r="E2775" s="261"/>
      <c r="F2775" s="270"/>
      <c r="G2775" s="270"/>
      <c r="H2775" s="270"/>
    </row>
    <row r="2776" spans="4:8" s="260" customFormat="1">
      <c r="D2776" s="261"/>
      <c r="E2776" s="261"/>
      <c r="F2776" s="270"/>
      <c r="G2776" s="270"/>
      <c r="H2776" s="270"/>
    </row>
    <row r="2777" spans="4:8" s="260" customFormat="1">
      <c r="D2777" s="261"/>
      <c r="E2777" s="261"/>
      <c r="F2777" s="270"/>
      <c r="G2777" s="270"/>
      <c r="H2777" s="270"/>
    </row>
    <row r="2778" spans="4:8" s="260" customFormat="1">
      <c r="D2778" s="261"/>
      <c r="E2778" s="261"/>
      <c r="F2778" s="270"/>
      <c r="G2778" s="270"/>
      <c r="H2778" s="270"/>
    </row>
    <row r="2779" spans="4:8" s="260" customFormat="1">
      <c r="D2779" s="261"/>
      <c r="E2779" s="261"/>
      <c r="F2779" s="270"/>
      <c r="G2779" s="270"/>
      <c r="H2779" s="270"/>
    </row>
    <row r="2780" spans="4:8" s="260" customFormat="1">
      <c r="D2780" s="261"/>
      <c r="E2780" s="261"/>
      <c r="F2780" s="270"/>
      <c r="G2780" s="270"/>
      <c r="H2780" s="270"/>
    </row>
    <row r="2781" spans="4:8" s="260" customFormat="1">
      <c r="D2781" s="261"/>
      <c r="E2781" s="261"/>
      <c r="F2781" s="270"/>
      <c r="G2781" s="270"/>
      <c r="H2781" s="270"/>
    </row>
    <row r="2782" spans="4:8" s="260" customFormat="1">
      <c r="D2782" s="261"/>
      <c r="E2782" s="261"/>
      <c r="F2782" s="270"/>
      <c r="G2782" s="270"/>
      <c r="H2782" s="270"/>
    </row>
    <row r="2783" spans="4:8" s="260" customFormat="1">
      <c r="D2783" s="261"/>
      <c r="E2783" s="261"/>
      <c r="F2783" s="270"/>
      <c r="G2783" s="270"/>
      <c r="H2783" s="270"/>
    </row>
    <row r="2784" spans="4:8" s="260" customFormat="1">
      <c r="D2784" s="261"/>
      <c r="E2784" s="261"/>
      <c r="F2784" s="270"/>
      <c r="G2784" s="270"/>
      <c r="H2784" s="270"/>
    </row>
    <row r="2785" spans="4:8" s="260" customFormat="1">
      <c r="D2785" s="261"/>
      <c r="E2785" s="261"/>
      <c r="F2785" s="270"/>
      <c r="G2785" s="270"/>
      <c r="H2785" s="270"/>
    </row>
    <row r="2786" spans="4:8" s="260" customFormat="1">
      <c r="D2786" s="261"/>
      <c r="E2786" s="261"/>
      <c r="F2786" s="270"/>
      <c r="G2786" s="270"/>
      <c r="H2786" s="270"/>
    </row>
    <row r="2787" spans="4:8" s="260" customFormat="1">
      <c r="D2787" s="261"/>
      <c r="E2787" s="261"/>
      <c r="F2787" s="270"/>
      <c r="G2787" s="270"/>
      <c r="H2787" s="270"/>
    </row>
    <row r="2788" spans="4:8" s="260" customFormat="1">
      <c r="D2788" s="261"/>
      <c r="E2788" s="261"/>
      <c r="F2788" s="270"/>
      <c r="G2788" s="270"/>
      <c r="H2788" s="270"/>
    </row>
    <row r="2789" spans="4:8" s="260" customFormat="1">
      <c r="D2789" s="261"/>
      <c r="E2789" s="261"/>
      <c r="F2789" s="270"/>
      <c r="G2789" s="270"/>
      <c r="H2789" s="270"/>
    </row>
    <row r="2790" spans="4:8" s="260" customFormat="1">
      <c r="D2790" s="261"/>
      <c r="E2790" s="261"/>
      <c r="F2790" s="270"/>
      <c r="G2790" s="270"/>
      <c r="H2790" s="270"/>
    </row>
    <row r="2791" spans="4:8" s="260" customFormat="1">
      <c r="D2791" s="261"/>
      <c r="E2791" s="261"/>
      <c r="F2791" s="270"/>
      <c r="G2791" s="270"/>
      <c r="H2791" s="270"/>
    </row>
    <row r="2792" spans="4:8" s="260" customFormat="1">
      <c r="D2792" s="261"/>
      <c r="E2792" s="261"/>
      <c r="F2792" s="270"/>
      <c r="G2792" s="270"/>
      <c r="H2792" s="270"/>
    </row>
    <row r="2793" spans="4:8" s="260" customFormat="1">
      <c r="D2793" s="261"/>
      <c r="E2793" s="261"/>
      <c r="F2793" s="270"/>
      <c r="G2793" s="270"/>
      <c r="H2793" s="270"/>
    </row>
    <row r="2794" spans="4:8" s="260" customFormat="1">
      <c r="D2794" s="261"/>
      <c r="E2794" s="261"/>
      <c r="F2794" s="270"/>
      <c r="G2794" s="270"/>
      <c r="H2794" s="270"/>
    </row>
    <row r="2795" spans="4:8" s="260" customFormat="1">
      <c r="D2795" s="261"/>
      <c r="E2795" s="261"/>
      <c r="F2795" s="270"/>
      <c r="G2795" s="270"/>
      <c r="H2795" s="270"/>
    </row>
    <row r="2796" spans="4:8" s="260" customFormat="1">
      <c r="D2796" s="261"/>
      <c r="E2796" s="261"/>
      <c r="F2796" s="270"/>
      <c r="G2796" s="270"/>
      <c r="H2796" s="270"/>
    </row>
    <row r="2797" spans="4:8" s="260" customFormat="1">
      <c r="D2797" s="261"/>
      <c r="E2797" s="261"/>
      <c r="F2797" s="270"/>
      <c r="G2797" s="270"/>
      <c r="H2797" s="270"/>
    </row>
    <row r="2798" spans="4:8" s="260" customFormat="1">
      <c r="D2798" s="261"/>
      <c r="E2798" s="261"/>
      <c r="F2798" s="270"/>
      <c r="G2798" s="270"/>
      <c r="H2798" s="270"/>
    </row>
    <row r="2799" spans="4:8" s="260" customFormat="1">
      <c r="D2799" s="261"/>
      <c r="E2799" s="261"/>
      <c r="F2799" s="270"/>
      <c r="G2799" s="270"/>
      <c r="H2799" s="270"/>
    </row>
    <row r="2800" spans="4:8" s="260" customFormat="1">
      <c r="D2800" s="261"/>
      <c r="E2800" s="261"/>
      <c r="F2800" s="270"/>
      <c r="G2800" s="270"/>
      <c r="H2800" s="270"/>
    </row>
    <row r="2801" spans="4:8" s="260" customFormat="1">
      <c r="D2801" s="261"/>
      <c r="E2801" s="261"/>
      <c r="F2801" s="270"/>
      <c r="G2801" s="270"/>
      <c r="H2801" s="270"/>
    </row>
    <row r="2802" spans="4:8" s="260" customFormat="1">
      <c r="D2802" s="261"/>
      <c r="E2802" s="261"/>
      <c r="F2802" s="270"/>
      <c r="G2802" s="270"/>
      <c r="H2802" s="270"/>
    </row>
    <row r="2803" spans="4:8" s="260" customFormat="1">
      <c r="D2803" s="261"/>
      <c r="E2803" s="261"/>
      <c r="F2803" s="270"/>
      <c r="G2803" s="270"/>
      <c r="H2803" s="270"/>
    </row>
    <row r="2804" spans="4:8" s="260" customFormat="1">
      <c r="D2804" s="261"/>
      <c r="E2804" s="261"/>
      <c r="F2804" s="270"/>
      <c r="G2804" s="270"/>
      <c r="H2804" s="270"/>
    </row>
    <row r="2805" spans="4:8" s="260" customFormat="1">
      <c r="D2805" s="261"/>
      <c r="E2805" s="261"/>
      <c r="F2805" s="270"/>
      <c r="G2805" s="270"/>
      <c r="H2805" s="270"/>
    </row>
    <row r="2806" spans="4:8" s="260" customFormat="1">
      <c r="D2806" s="261"/>
      <c r="E2806" s="261"/>
      <c r="F2806" s="270"/>
      <c r="G2806" s="270"/>
      <c r="H2806" s="270"/>
    </row>
    <row r="2807" spans="4:8" s="260" customFormat="1">
      <c r="D2807" s="261"/>
      <c r="E2807" s="261"/>
      <c r="F2807" s="270"/>
      <c r="G2807" s="270"/>
      <c r="H2807" s="270"/>
    </row>
    <row r="2808" spans="4:8" s="260" customFormat="1">
      <c r="D2808" s="261"/>
      <c r="E2808" s="261"/>
      <c r="F2808" s="270"/>
      <c r="G2808" s="270"/>
      <c r="H2808" s="270"/>
    </row>
    <row r="2809" spans="4:8" s="260" customFormat="1">
      <c r="D2809" s="261"/>
      <c r="E2809" s="261"/>
      <c r="F2809" s="270"/>
      <c r="G2809" s="270"/>
      <c r="H2809" s="270"/>
    </row>
    <row r="2810" spans="4:8" s="260" customFormat="1">
      <c r="D2810" s="261"/>
      <c r="E2810" s="261"/>
      <c r="F2810" s="270"/>
      <c r="G2810" s="270"/>
      <c r="H2810" s="270"/>
    </row>
    <row r="2811" spans="4:8" s="260" customFormat="1">
      <c r="D2811" s="261"/>
      <c r="E2811" s="261"/>
      <c r="F2811" s="270"/>
      <c r="G2811" s="270"/>
      <c r="H2811" s="270"/>
    </row>
    <row r="2812" spans="4:8" s="260" customFormat="1">
      <c r="D2812" s="261"/>
      <c r="E2812" s="261"/>
      <c r="F2812" s="270"/>
      <c r="G2812" s="270"/>
      <c r="H2812" s="270"/>
    </row>
    <row r="2813" spans="4:8" s="260" customFormat="1">
      <c r="D2813" s="261"/>
      <c r="E2813" s="261"/>
      <c r="F2813" s="270"/>
      <c r="G2813" s="270"/>
      <c r="H2813" s="270"/>
    </row>
    <row r="2814" spans="4:8" s="260" customFormat="1">
      <c r="D2814" s="261"/>
      <c r="E2814" s="261"/>
      <c r="F2814" s="270"/>
      <c r="G2814" s="270"/>
      <c r="H2814" s="270"/>
    </row>
    <row r="2815" spans="4:8" s="260" customFormat="1">
      <c r="D2815" s="261"/>
      <c r="E2815" s="261"/>
      <c r="F2815" s="270"/>
      <c r="G2815" s="270"/>
      <c r="H2815" s="270"/>
    </row>
    <row r="2816" spans="4:8" s="260" customFormat="1">
      <c r="D2816" s="261"/>
      <c r="E2816" s="261"/>
      <c r="F2816" s="270"/>
      <c r="G2816" s="270"/>
      <c r="H2816" s="270"/>
    </row>
    <row r="2817" spans="4:8" s="260" customFormat="1">
      <c r="D2817" s="261"/>
      <c r="E2817" s="261"/>
      <c r="F2817" s="270"/>
      <c r="G2817" s="270"/>
      <c r="H2817" s="270"/>
    </row>
    <row r="2818" spans="4:8" s="260" customFormat="1">
      <c r="D2818" s="261"/>
      <c r="E2818" s="261"/>
      <c r="F2818" s="270"/>
      <c r="G2818" s="270"/>
      <c r="H2818" s="270"/>
    </row>
    <row r="2819" spans="4:8" s="260" customFormat="1">
      <c r="D2819" s="261"/>
      <c r="E2819" s="261"/>
      <c r="F2819" s="270"/>
      <c r="G2819" s="270"/>
      <c r="H2819" s="270"/>
    </row>
    <row r="2820" spans="4:8" s="260" customFormat="1">
      <c r="D2820" s="261"/>
      <c r="E2820" s="261"/>
      <c r="F2820" s="270"/>
      <c r="G2820" s="270"/>
      <c r="H2820" s="270"/>
    </row>
    <row r="2821" spans="4:8" s="260" customFormat="1">
      <c r="D2821" s="261"/>
      <c r="E2821" s="261"/>
      <c r="F2821" s="270"/>
      <c r="G2821" s="270"/>
      <c r="H2821" s="270"/>
    </row>
    <row r="2822" spans="4:8" s="260" customFormat="1">
      <c r="D2822" s="261"/>
      <c r="E2822" s="261"/>
      <c r="F2822" s="270"/>
      <c r="G2822" s="270"/>
      <c r="H2822" s="270"/>
    </row>
    <row r="2823" spans="4:8" s="260" customFormat="1">
      <c r="D2823" s="261"/>
      <c r="E2823" s="261"/>
      <c r="F2823" s="270"/>
      <c r="G2823" s="270"/>
      <c r="H2823" s="270"/>
    </row>
    <row r="2824" spans="4:8" s="260" customFormat="1">
      <c r="D2824" s="261"/>
      <c r="E2824" s="261"/>
      <c r="F2824" s="270"/>
      <c r="G2824" s="270"/>
      <c r="H2824" s="270"/>
    </row>
    <row r="2825" spans="4:8" s="260" customFormat="1">
      <c r="D2825" s="261"/>
      <c r="E2825" s="261"/>
      <c r="F2825" s="270"/>
      <c r="G2825" s="270"/>
      <c r="H2825" s="270"/>
    </row>
    <row r="2826" spans="4:8" s="260" customFormat="1">
      <c r="D2826" s="261"/>
      <c r="E2826" s="261"/>
      <c r="F2826" s="270"/>
      <c r="G2826" s="270"/>
      <c r="H2826" s="270"/>
    </row>
    <row r="2827" spans="4:8" s="260" customFormat="1">
      <c r="D2827" s="261"/>
      <c r="E2827" s="261"/>
      <c r="F2827" s="270"/>
      <c r="G2827" s="270"/>
      <c r="H2827" s="270"/>
    </row>
    <row r="2828" spans="4:8" s="260" customFormat="1">
      <c r="D2828" s="261"/>
      <c r="E2828" s="261"/>
      <c r="F2828" s="270"/>
      <c r="G2828" s="270"/>
      <c r="H2828" s="270"/>
    </row>
    <row r="2829" spans="4:8" s="260" customFormat="1">
      <c r="D2829" s="261"/>
      <c r="E2829" s="261"/>
      <c r="F2829" s="270"/>
      <c r="G2829" s="270"/>
      <c r="H2829" s="270"/>
    </row>
    <row r="2830" spans="4:8" s="260" customFormat="1">
      <c r="D2830" s="261"/>
      <c r="E2830" s="261"/>
      <c r="F2830" s="270"/>
      <c r="G2830" s="270"/>
      <c r="H2830" s="270"/>
    </row>
    <row r="2831" spans="4:8" s="260" customFormat="1">
      <c r="D2831" s="261"/>
      <c r="E2831" s="261"/>
      <c r="F2831" s="270"/>
      <c r="G2831" s="270"/>
      <c r="H2831" s="270"/>
    </row>
    <row r="2832" spans="4:8" s="260" customFormat="1">
      <c r="D2832" s="261"/>
      <c r="E2832" s="261"/>
      <c r="F2832" s="270"/>
      <c r="G2832" s="270"/>
      <c r="H2832" s="270"/>
    </row>
    <row r="2833" spans="4:8" s="260" customFormat="1">
      <c r="D2833" s="261"/>
      <c r="E2833" s="261"/>
      <c r="F2833" s="270"/>
      <c r="G2833" s="270"/>
      <c r="H2833" s="270"/>
    </row>
    <row r="2834" spans="4:8" s="260" customFormat="1">
      <c r="D2834" s="261"/>
      <c r="E2834" s="261"/>
      <c r="F2834" s="270"/>
      <c r="G2834" s="270"/>
      <c r="H2834" s="270"/>
    </row>
    <row r="2835" spans="4:8" s="260" customFormat="1">
      <c r="D2835" s="261"/>
      <c r="E2835" s="261"/>
      <c r="F2835" s="270"/>
      <c r="G2835" s="270"/>
      <c r="H2835" s="270"/>
    </row>
    <row r="2836" spans="4:8" s="260" customFormat="1">
      <c r="D2836" s="261"/>
      <c r="E2836" s="261"/>
      <c r="F2836" s="270"/>
      <c r="G2836" s="270"/>
      <c r="H2836" s="270"/>
    </row>
    <row r="2837" spans="4:8" s="260" customFormat="1">
      <c r="D2837" s="261"/>
      <c r="E2837" s="261"/>
      <c r="F2837" s="270"/>
      <c r="G2837" s="270"/>
      <c r="H2837" s="270"/>
    </row>
    <row r="2838" spans="4:8" s="260" customFormat="1">
      <c r="D2838" s="261"/>
      <c r="E2838" s="261"/>
      <c r="F2838" s="270"/>
      <c r="G2838" s="270"/>
      <c r="H2838" s="270"/>
    </row>
    <row r="2839" spans="4:8" s="260" customFormat="1">
      <c r="D2839" s="261"/>
      <c r="E2839" s="261"/>
      <c r="F2839" s="270"/>
      <c r="G2839" s="270"/>
      <c r="H2839" s="270"/>
    </row>
    <row r="2840" spans="4:8" s="260" customFormat="1">
      <c r="D2840" s="261"/>
      <c r="E2840" s="261"/>
      <c r="F2840" s="270"/>
      <c r="G2840" s="270"/>
      <c r="H2840" s="270"/>
    </row>
    <row r="2841" spans="4:8" s="260" customFormat="1">
      <c r="D2841" s="261"/>
      <c r="E2841" s="261"/>
      <c r="F2841" s="270"/>
      <c r="G2841" s="270"/>
      <c r="H2841" s="270"/>
    </row>
    <row r="2842" spans="4:8" s="260" customFormat="1">
      <c r="D2842" s="261"/>
      <c r="E2842" s="261"/>
      <c r="F2842" s="270"/>
      <c r="G2842" s="270"/>
      <c r="H2842" s="270"/>
    </row>
    <row r="2843" spans="4:8" s="260" customFormat="1">
      <c r="D2843" s="261"/>
      <c r="E2843" s="261"/>
      <c r="F2843" s="270"/>
      <c r="G2843" s="270"/>
      <c r="H2843" s="270"/>
    </row>
    <row r="2844" spans="4:8" s="260" customFormat="1">
      <c r="D2844" s="261"/>
      <c r="E2844" s="261"/>
      <c r="F2844" s="270"/>
      <c r="G2844" s="270"/>
      <c r="H2844" s="270"/>
    </row>
    <row r="2845" spans="4:8" s="260" customFormat="1">
      <c r="D2845" s="261"/>
      <c r="E2845" s="261"/>
      <c r="F2845" s="270"/>
      <c r="G2845" s="270"/>
      <c r="H2845" s="270"/>
    </row>
    <row r="2846" spans="4:8" s="260" customFormat="1">
      <c r="D2846" s="261"/>
      <c r="E2846" s="261"/>
      <c r="F2846" s="270"/>
      <c r="G2846" s="270"/>
      <c r="H2846" s="270"/>
    </row>
    <row r="2847" spans="4:8" s="260" customFormat="1">
      <c r="D2847" s="261"/>
      <c r="E2847" s="261"/>
      <c r="F2847" s="270"/>
      <c r="G2847" s="270"/>
      <c r="H2847" s="270"/>
    </row>
    <row r="2848" spans="4:8" s="260" customFormat="1">
      <c r="D2848" s="261"/>
      <c r="E2848" s="261"/>
      <c r="F2848" s="270"/>
      <c r="G2848" s="270"/>
      <c r="H2848" s="270"/>
    </row>
    <row r="2849" spans="4:8" s="260" customFormat="1">
      <c r="D2849" s="261"/>
      <c r="E2849" s="261"/>
      <c r="F2849" s="270"/>
      <c r="G2849" s="270"/>
      <c r="H2849" s="270"/>
    </row>
    <row r="2850" spans="4:8" s="260" customFormat="1">
      <c r="D2850" s="261"/>
      <c r="E2850" s="261"/>
      <c r="F2850" s="270"/>
      <c r="G2850" s="270"/>
      <c r="H2850" s="270"/>
    </row>
    <row r="2851" spans="4:8" s="260" customFormat="1">
      <c r="D2851" s="261"/>
      <c r="E2851" s="261"/>
      <c r="F2851" s="270"/>
      <c r="G2851" s="270"/>
      <c r="H2851" s="270"/>
    </row>
    <row r="2852" spans="4:8" s="260" customFormat="1">
      <c r="D2852" s="261"/>
      <c r="E2852" s="261"/>
      <c r="F2852" s="270"/>
      <c r="G2852" s="270"/>
      <c r="H2852" s="270"/>
    </row>
    <row r="2853" spans="4:8" s="260" customFormat="1">
      <c r="D2853" s="261"/>
      <c r="E2853" s="261"/>
      <c r="F2853" s="270"/>
      <c r="G2853" s="270"/>
      <c r="H2853" s="270"/>
    </row>
    <row r="2854" spans="4:8" s="260" customFormat="1">
      <c r="D2854" s="261"/>
      <c r="E2854" s="261"/>
      <c r="F2854" s="270"/>
      <c r="G2854" s="270"/>
      <c r="H2854" s="270"/>
    </row>
    <row r="2855" spans="4:8" s="260" customFormat="1">
      <c r="D2855" s="261"/>
      <c r="E2855" s="261"/>
      <c r="F2855" s="270"/>
      <c r="G2855" s="270"/>
      <c r="H2855" s="270"/>
    </row>
    <row r="2856" spans="4:8" s="260" customFormat="1">
      <c r="D2856" s="261"/>
      <c r="E2856" s="261"/>
      <c r="F2856" s="270"/>
      <c r="G2856" s="270"/>
      <c r="H2856" s="270"/>
    </row>
    <row r="2857" spans="4:8" s="260" customFormat="1">
      <c r="D2857" s="261"/>
      <c r="E2857" s="261"/>
      <c r="F2857" s="270"/>
      <c r="G2857" s="270"/>
      <c r="H2857" s="270"/>
    </row>
    <row r="2858" spans="4:8" s="260" customFormat="1">
      <c r="D2858" s="261"/>
      <c r="E2858" s="261"/>
      <c r="F2858" s="270"/>
      <c r="G2858" s="270"/>
      <c r="H2858" s="270"/>
    </row>
    <row r="2859" spans="4:8" s="260" customFormat="1">
      <c r="D2859" s="261"/>
      <c r="E2859" s="261"/>
      <c r="F2859" s="270"/>
      <c r="G2859" s="270"/>
      <c r="H2859" s="270"/>
    </row>
    <row r="2860" spans="4:8" s="260" customFormat="1">
      <c r="D2860" s="261"/>
      <c r="E2860" s="261"/>
      <c r="F2860" s="270"/>
      <c r="G2860" s="270"/>
      <c r="H2860" s="270"/>
    </row>
    <row r="2861" spans="4:8" s="260" customFormat="1">
      <c r="D2861" s="261"/>
      <c r="E2861" s="261"/>
      <c r="F2861" s="270"/>
      <c r="G2861" s="270"/>
      <c r="H2861" s="270"/>
    </row>
    <row r="2862" spans="4:8" s="260" customFormat="1">
      <c r="D2862" s="261"/>
      <c r="E2862" s="261"/>
      <c r="F2862" s="270"/>
      <c r="G2862" s="270"/>
      <c r="H2862" s="270"/>
    </row>
    <row r="2863" spans="4:8" s="260" customFormat="1">
      <c r="D2863" s="261"/>
      <c r="E2863" s="261"/>
      <c r="F2863" s="270"/>
      <c r="G2863" s="270"/>
      <c r="H2863" s="270"/>
    </row>
    <row r="2864" spans="4:8" s="260" customFormat="1">
      <c r="D2864" s="261"/>
      <c r="E2864" s="261"/>
      <c r="F2864" s="270"/>
      <c r="G2864" s="270"/>
      <c r="H2864" s="270"/>
    </row>
    <row r="2865" spans="4:8" s="260" customFormat="1">
      <c r="D2865" s="261"/>
      <c r="E2865" s="261"/>
      <c r="F2865" s="270"/>
      <c r="G2865" s="270"/>
      <c r="H2865" s="270"/>
    </row>
    <row r="2866" spans="4:8" s="260" customFormat="1">
      <c r="D2866" s="261"/>
      <c r="E2866" s="261"/>
      <c r="F2866" s="270"/>
      <c r="G2866" s="270"/>
      <c r="H2866" s="270"/>
    </row>
    <row r="2867" spans="4:8" s="260" customFormat="1">
      <c r="D2867" s="261"/>
      <c r="E2867" s="261"/>
      <c r="F2867" s="270"/>
      <c r="G2867" s="270"/>
      <c r="H2867" s="270"/>
    </row>
    <row r="2868" spans="4:8" s="260" customFormat="1">
      <c r="D2868" s="261"/>
      <c r="E2868" s="261"/>
      <c r="F2868" s="270"/>
      <c r="G2868" s="270"/>
      <c r="H2868" s="270"/>
    </row>
    <row r="2869" spans="4:8" s="260" customFormat="1">
      <c r="D2869" s="261"/>
      <c r="E2869" s="261"/>
      <c r="F2869" s="270"/>
      <c r="G2869" s="270"/>
      <c r="H2869" s="270"/>
    </row>
    <row r="2870" spans="4:8" s="260" customFormat="1">
      <c r="D2870" s="261"/>
      <c r="E2870" s="261"/>
      <c r="F2870" s="270"/>
      <c r="G2870" s="270"/>
      <c r="H2870" s="270"/>
    </row>
    <row r="2871" spans="4:8" s="260" customFormat="1">
      <c r="D2871" s="261"/>
      <c r="E2871" s="261"/>
      <c r="F2871" s="270"/>
      <c r="G2871" s="270"/>
      <c r="H2871" s="270"/>
    </row>
    <row r="2872" spans="4:8" s="260" customFormat="1">
      <c r="D2872" s="261"/>
      <c r="E2872" s="261"/>
      <c r="F2872" s="270"/>
      <c r="G2872" s="270"/>
      <c r="H2872" s="270"/>
    </row>
    <row r="2873" spans="4:8" s="260" customFormat="1">
      <c r="D2873" s="261"/>
      <c r="E2873" s="261"/>
      <c r="F2873" s="270"/>
      <c r="G2873" s="270"/>
      <c r="H2873" s="270"/>
    </row>
    <row r="2874" spans="4:8" s="260" customFormat="1">
      <c r="D2874" s="261"/>
      <c r="E2874" s="261"/>
      <c r="F2874" s="270"/>
      <c r="G2874" s="270"/>
      <c r="H2874" s="270"/>
    </row>
    <row r="2875" spans="4:8" s="260" customFormat="1">
      <c r="D2875" s="261"/>
      <c r="E2875" s="261"/>
      <c r="F2875" s="270"/>
      <c r="G2875" s="270"/>
      <c r="H2875" s="270"/>
    </row>
    <row r="2876" spans="4:8" s="260" customFormat="1">
      <c r="D2876" s="261"/>
      <c r="E2876" s="261"/>
      <c r="F2876" s="270"/>
      <c r="G2876" s="270"/>
      <c r="H2876" s="270"/>
    </row>
    <row r="2877" spans="4:8" s="260" customFormat="1">
      <c r="D2877" s="261"/>
      <c r="E2877" s="261"/>
      <c r="F2877" s="270"/>
      <c r="G2877" s="270"/>
      <c r="H2877" s="270"/>
    </row>
    <row r="2878" spans="4:8" s="260" customFormat="1">
      <c r="D2878" s="261"/>
      <c r="E2878" s="261"/>
      <c r="F2878" s="270"/>
      <c r="G2878" s="270"/>
      <c r="H2878" s="270"/>
    </row>
    <row r="2879" spans="4:8" s="260" customFormat="1">
      <c r="D2879" s="261"/>
      <c r="E2879" s="261"/>
      <c r="F2879" s="270"/>
      <c r="G2879" s="270"/>
      <c r="H2879" s="270"/>
    </row>
    <row r="2880" spans="4:8" s="260" customFormat="1">
      <c r="D2880" s="261"/>
      <c r="E2880" s="261"/>
      <c r="F2880" s="270"/>
      <c r="G2880" s="270"/>
      <c r="H2880" s="270"/>
    </row>
    <row r="2881" spans="4:8" s="260" customFormat="1">
      <c r="D2881" s="261"/>
      <c r="E2881" s="261"/>
      <c r="F2881" s="270"/>
      <c r="G2881" s="270"/>
      <c r="H2881" s="270"/>
    </row>
    <row r="2882" spans="4:8" s="260" customFormat="1">
      <c r="D2882" s="261"/>
      <c r="E2882" s="261"/>
      <c r="F2882" s="270"/>
      <c r="G2882" s="270"/>
      <c r="H2882" s="270"/>
    </row>
    <row r="2883" spans="4:8" s="260" customFormat="1">
      <c r="D2883" s="261"/>
      <c r="E2883" s="261"/>
      <c r="F2883" s="270"/>
      <c r="G2883" s="270"/>
      <c r="H2883" s="270"/>
    </row>
    <row r="2884" spans="4:8" s="260" customFormat="1">
      <c r="D2884" s="261"/>
      <c r="E2884" s="261"/>
      <c r="F2884" s="270"/>
      <c r="G2884" s="270"/>
      <c r="H2884" s="270"/>
    </row>
    <row r="2885" spans="4:8" s="260" customFormat="1">
      <c r="D2885" s="261"/>
      <c r="E2885" s="261"/>
      <c r="F2885" s="270"/>
      <c r="G2885" s="270"/>
      <c r="H2885" s="270"/>
    </row>
    <row r="2886" spans="4:8" s="260" customFormat="1">
      <c r="D2886" s="261"/>
      <c r="E2886" s="261"/>
      <c r="F2886" s="270"/>
      <c r="G2886" s="270"/>
      <c r="H2886" s="270"/>
    </row>
    <row r="2887" spans="4:8" s="260" customFormat="1">
      <c r="D2887" s="261"/>
      <c r="E2887" s="261"/>
      <c r="F2887" s="270"/>
      <c r="G2887" s="270"/>
      <c r="H2887" s="270"/>
    </row>
    <row r="2888" spans="4:8" s="260" customFormat="1">
      <c r="D2888" s="261"/>
      <c r="E2888" s="261"/>
      <c r="F2888" s="270"/>
      <c r="G2888" s="270"/>
      <c r="H2888" s="270"/>
    </row>
    <row r="2889" spans="4:8" s="260" customFormat="1">
      <c r="D2889" s="261"/>
      <c r="E2889" s="261"/>
      <c r="F2889" s="270"/>
      <c r="G2889" s="270"/>
      <c r="H2889" s="270"/>
    </row>
    <row r="2890" spans="4:8" s="260" customFormat="1">
      <c r="D2890" s="261"/>
      <c r="E2890" s="261"/>
      <c r="F2890" s="270"/>
      <c r="G2890" s="270"/>
      <c r="H2890" s="270"/>
    </row>
    <row r="2891" spans="4:8" s="260" customFormat="1">
      <c r="D2891" s="261"/>
      <c r="E2891" s="261"/>
      <c r="F2891" s="270"/>
      <c r="G2891" s="270"/>
      <c r="H2891" s="270"/>
    </row>
    <row r="2892" spans="4:8" s="260" customFormat="1">
      <c r="D2892" s="261"/>
      <c r="E2892" s="261"/>
      <c r="F2892" s="270"/>
      <c r="G2892" s="270"/>
      <c r="H2892" s="270"/>
    </row>
    <row r="2893" spans="4:8" s="260" customFormat="1">
      <c r="D2893" s="261"/>
      <c r="E2893" s="261"/>
      <c r="F2893" s="270"/>
      <c r="G2893" s="270"/>
      <c r="H2893" s="270"/>
    </row>
    <row r="2894" spans="4:8" s="260" customFormat="1">
      <c r="D2894" s="261"/>
      <c r="E2894" s="261"/>
      <c r="F2894" s="270"/>
      <c r="G2894" s="270"/>
      <c r="H2894" s="270"/>
    </row>
    <row r="2895" spans="4:8" s="260" customFormat="1">
      <c r="D2895" s="261"/>
      <c r="E2895" s="261"/>
      <c r="F2895" s="270"/>
      <c r="G2895" s="270"/>
      <c r="H2895" s="270"/>
    </row>
    <row r="2896" spans="4:8" s="260" customFormat="1">
      <c r="D2896" s="261"/>
      <c r="E2896" s="261"/>
      <c r="F2896" s="270"/>
      <c r="G2896" s="270"/>
      <c r="H2896" s="270"/>
    </row>
    <row r="2897" spans="4:8" s="260" customFormat="1">
      <c r="D2897" s="261"/>
      <c r="E2897" s="261"/>
      <c r="F2897" s="270"/>
      <c r="G2897" s="270"/>
      <c r="H2897" s="270"/>
    </row>
    <row r="2898" spans="4:8" s="260" customFormat="1">
      <c r="D2898" s="261"/>
      <c r="E2898" s="261"/>
      <c r="F2898" s="270"/>
      <c r="G2898" s="270"/>
      <c r="H2898" s="270"/>
    </row>
    <row r="2899" spans="4:8" s="260" customFormat="1">
      <c r="D2899" s="261"/>
      <c r="E2899" s="261"/>
      <c r="F2899" s="270"/>
      <c r="G2899" s="270"/>
      <c r="H2899" s="270"/>
    </row>
    <row r="2900" spans="4:8" s="260" customFormat="1">
      <c r="D2900" s="261"/>
      <c r="E2900" s="261"/>
      <c r="F2900" s="270"/>
      <c r="G2900" s="270"/>
      <c r="H2900" s="270"/>
    </row>
    <row r="2901" spans="4:8" s="260" customFormat="1">
      <c r="D2901" s="261"/>
      <c r="E2901" s="261"/>
      <c r="F2901" s="270"/>
      <c r="G2901" s="270"/>
      <c r="H2901" s="270"/>
    </row>
    <row r="2902" spans="4:8" s="260" customFormat="1">
      <c r="D2902" s="261"/>
      <c r="E2902" s="261"/>
      <c r="F2902" s="270"/>
      <c r="G2902" s="270"/>
      <c r="H2902" s="270"/>
    </row>
    <row r="2903" spans="4:8" s="260" customFormat="1">
      <c r="D2903" s="261"/>
      <c r="E2903" s="261"/>
      <c r="F2903" s="270"/>
      <c r="G2903" s="270"/>
      <c r="H2903" s="270"/>
    </row>
    <row r="2904" spans="4:8" s="260" customFormat="1">
      <c r="D2904" s="261"/>
      <c r="E2904" s="261"/>
      <c r="F2904" s="270"/>
      <c r="G2904" s="270"/>
      <c r="H2904" s="270"/>
    </row>
    <row r="2905" spans="4:8" s="260" customFormat="1">
      <c r="D2905" s="261"/>
      <c r="E2905" s="261"/>
      <c r="F2905" s="270"/>
      <c r="G2905" s="270"/>
      <c r="H2905" s="270"/>
    </row>
    <row r="2906" spans="4:8" s="260" customFormat="1">
      <c r="D2906" s="261"/>
      <c r="E2906" s="261"/>
      <c r="F2906" s="270"/>
      <c r="G2906" s="270"/>
      <c r="H2906" s="270"/>
    </row>
    <row r="2907" spans="4:8" s="260" customFormat="1">
      <c r="D2907" s="261"/>
      <c r="E2907" s="261"/>
      <c r="F2907" s="270"/>
      <c r="G2907" s="270"/>
      <c r="H2907" s="270"/>
    </row>
    <row r="2908" spans="4:8" s="260" customFormat="1">
      <c r="D2908" s="261"/>
      <c r="E2908" s="261"/>
      <c r="F2908" s="270"/>
      <c r="G2908" s="270"/>
      <c r="H2908" s="270"/>
    </row>
    <row r="2909" spans="4:8" s="260" customFormat="1">
      <c r="D2909" s="261"/>
      <c r="E2909" s="261"/>
      <c r="F2909" s="270"/>
      <c r="G2909" s="270"/>
      <c r="H2909" s="270"/>
    </row>
    <row r="2910" spans="4:8" s="260" customFormat="1">
      <c r="D2910" s="261"/>
      <c r="E2910" s="261"/>
      <c r="F2910" s="270"/>
      <c r="G2910" s="270"/>
      <c r="H2910" s="270"/>
    </row>
    <row r="2911" spans="4:8" s="260" customFormat="1">
      <c r="D2911" s="261"/>
      <c r="E2911" s="261"/>
      <c r="F2911" s="270"/>
      <c r="G2911" s="270"/>
      <c r="H2911" s="270"/>
    </row>
    <row r="2912" spans="4:8" s="260" customFormat="1">
      <c r="D2912" s="261"/>
      <c r="E2912" s="261"/>
      <c r="F2912" s="270"/>
      <c r="G2912" s="270"/>
      <c r="H2912" s="270"/>
    </row>
    <row r="2913" spans="4:8" s="260" customFormat="1">
      <c r="D2913" s="261"/>
      <c r="E2913" s="261"/>
      <c r="F2913" s="270"/>
      <c r="G2913" s="270"/>
      <c r="H2913" s="270"/>
    </row>
    <row r="2914" spans="4:8" s="260" customFormat="1">
      <c r="D2914" s="261"/>
      <c r="E2914" s="261"/>
      <c r="F2914" s="270"/>
      <c r="G2914" s="270"/>
      <c r="H2914" s="270"/>
    </row>
    <row r="2915" spans="4:8" s="260" customFormat="1">
      <c r="D2915" s="261"/>
      <c r="E2915" s="261"/>
      <c r="F2915" s="270"/>
      <c r="G2915" s="270"/>
      <c r="H2915" s="270"/>
    </row>
    <row r="2916" spans="4:8" s="260" customFormat="1">
      <c r="D2916" s="261"/>
      <c r="E2916" s="261"/>
      <c r="F2916" s="270"/>
      <c r="G2916" s="270"/>
      <c r="H2916" s="270"/>
    </row>
    <row r="2917" spans="4:8" s="260" customFormat="1">
      <c r="D2917" s="261"/>
      <c r="E2917" s="261"/>
      <c r="F2917" s="270"/>
      <c r="G2917" s="270"/>
      <c r="H2917" s="270"/>
    </row>
    <row r="2918" spans="4:8" s="260" customFormat="1">
      <c r="D2918" s="261"/>
      <c r="E2918" s="261"/>
      <c r="F2918" s="270"/>
      <c r="G2918" s="270"/>
      <c r="H2918" s="270"/>
    </row>
    <row r="2919" spans="4:8" s="260" customFormat="1">
      <c r="D2919" s="261"/>
      <c r="E2919" s="261"/>
      <c r="F2919" s="270"/>
      <c r="G2919" s="270"/>
      <c r="H2919" s="270"/>
    </row>
    <row r="2920" spans="4:8" s="260" customFormat="1">
      <c r="D2920" s="261"/>
      <c r="E2920" s="261"/>
      <c r="F2920" s="270"/>
      <c r="G2920" s="270"/>
      <c r="H2920" s="270"/>
    </row>
    <row r="2921" spans="4:8" s="260" customFormat="1">
      <c r="D2921" s="261"/>
      <c r="E2921" s="261"/>
      <c r="F2921" s="270"/>
      <c r="G2921" s="270"/>
      <c r="H2921" s="270"/>
    </row>
    <row r="2922" spans="4:8" s="260" customFormat="1">
      <c r="D2922" s="261"/>
      <c r="E2922" s="261"/>
      <c r="F2922" s="270"/>
      <c r="G2922" s="270"/>
      <c r="H2922" s="270"/>
    </row>
    <row r="2923" spans="4:8" s="260" customFormat="1">
      <c r="D2923" s="261"/>
      <c r="E2923" s="261"/>
      <c r="F2923" s="270"/>
      <c r="G2923" s="270"/>
      <c r="H2923" s="270"/>
    </row>
    <row r="2924" spans="4:8" s="260" customFormat="1">
      <c r="D2924" s="261"/>
      <c r="E2924" s="261"/>
      <c r="F2924" s="270"/>
      <c r="G2924" s="270"/>
      <c r="H2924" s="270"/>
    </row>
    <row r="2925" spans="4:8" s="260" customFormat="1">
      <c r="D2925" s="261"/>
      <c r="E2925" s="261"/>
      <c r="F2925" s="270"/>
      <c r="G2925" s="270"/>
      <c r="H2925" s="270"/>
    </row>
    <row r="2926" spans="4:8" s="260" customFormat="1">
      <c r="D2926" s="261"/>
      <c r="E2926" s="261"/>
      <c r="F2926" s="270"/>
      <c r="G2926" s="270"/>
      <c r="H2926" s="270"/>
    </row>
    <row r="2927" spans="4:8" s="260" customFormat="1">
      <c r="D2927" s="261"/>
      <c r="E2927" s="261"/>
      <c r="F2927" s="270"/>
      <c r="G2927" s="270"/>
      <c r="H2927" s="270"/>
    </row>
    <row r="2928" spans="4:8" s="260" customFormat="1">
      <c r="D2928" s="261"/>
      <c r="E2928" s="261"/>
      <c r="F2928" s="270"/>
      <c r="G2928" s="270"/>
      <c r="H2928" s="270"/>
    </row>
    <row r="2929" spans="4:8" s="260" customFormat="1">
      <c r="D2929" s="261"/>
      <c r="E2929" s="261"/>
      <c r="F2929" s="270"/>
      <c r="G2929" s="270"/>
      <c r="H2929" s="270"/>
    </row>
    <row r="2930" spans="4:8" s="260" customFormat="1">
      <c r="D2930" s="261"/>
      <c r="E2930" s="261"/>
      <c r="F2930" s="270"/>
      <c r="G2930" s="270"/>
      <c r="H2930" s="270"/>
    </row>
    <row r="2931" spans="4:8" s="260" customFormat="1">
      <c r="D2931" s="261"/>
      <c r="E2931" s="261"/>
      <c r="F2931" s="270"/>
      <c r="G2931" s="270"/>
      <c r="H2931" s="270"/>
    </row>
    <row r="2932" spans="4:8" s="260" customFormat="1">
      <c r="D2932" s="261"/>
      <c r="E2932" s="261"/>
      <c r="F2932" s="270"/>
      <c r="G2932" s="270"/>
      <c r="H2932" s="270"/>
    </row>
    <row r="2933" spans="4:8" s="260" customFormat="1">
      <c r="D2933" s="261"/>
      <c r="E2933" s="261"/>
      <c r="F2933" s="270"/>
      <c r="G2933" s="270"/>
      <c r="H2933" s="270"/>
    </row>
    <row r="2934" spans="4:8" s="260" customFormat="1">
      <c r="D2934" s="261"/>
      <c r="E2934" s="261"/>
      <c r="F2934" s="270"/>
      <c r="G2934" s="270"/>
      <c r="H2934" s="270"/>
    </row>
    <row r="2935" spans="4:8" s="260" customFormat="1">
      <c r="D2935" s="261"/>
      <c r="E2935" s="261"/>
      <c r="F2935" s="270"/>
      <c r="G2935" s="270"/>
      <c r="H2935" s="270"/>
    </row>
    <row r="2936" spans="4:8" s="260" customFormat="1">
      <c r="D2936" s="261"/>
      <c r="E2936" s="261"/>
      <c r="F2936" s="270"/>
      <c r="G2936" s="270"/>
      <c r="H2936" s="270"/>
    </row>
    <row r="2937" spans="4:8" s="260" customFormat="1">
      <c r="D2937" s="261"/>
      <c r="E2937" s="261"/>
      <c r="F2937" s="270"/>
      <c r="G2937" s="270"/>
      <c r="H2937" s="270"/>
    </row>
    <row r="2938" spans="4:8" s="260" customFormat="1">
      <c r="D2938" s="261"/>
      <c r="E2938" s="261"/>
      <c r="F2938" s="270"/>
      <c r="G2938" s="270"/>
      <c r="H2938" s="270"/>
    </row>
    <row r="2939" spans="4:8" s="260" customFormat="1">
      <c r="D2939" s="261"/>
      <c r="E2939" s="261"/>
      <c r="F2939" s="270"/>
      <c r="G2939" s="270"/>
      <c r="H2939" s="270"/>
    </row>
    <row r="2940" spans="4:8" s="260" customFormat="1">
      <c r="D2940" s="261"/>
      <c r="E2940" s="261"/>
      <c r="F2940" s="270"/>
      <c r="G2940" s="270"/>
      <c r="H2940" s="270"/>
    </row>
    <row r="2941" spans="4:8" s="260" customFormat="1">
      <c r="D2941" s="261"/>
      <c r="E2941" s="261"/>
      <c r="F2941" s="270"/>
      <c r="G2941" s="270"/>
      <c r="H2941" s="270"/>
    </row>
    <row r="2942" spans="4:8" s="260" customFormat="1">
      <c r="D2942" s="261"/>
      <c r="E2942" s="261"/>
      <c r="F2942" s="270"/>
      <c r="G2942" s="270"/>
      <c r="H2942" s="270"/>
    </row>
    <row r="2943" spans="4:8" s="260" customFormat="1">
      <c r="D2943" s="261"/>
      <c r="E2943" s="261"/>
      <c r="F2943" s="270"/>
      <c r="G2943" s="270"/>
      <c r="H2943" s="270"/>
    </row>
    <row r="2944" spans="4:8" s="260" customFormat="1">
      <c r="D2944" s="261"/>
      <c r="E2944" s="261"/>
      <c r="F2944" s="270"/>
      <c r="G2944" s="270"/>
      <c r="H2944" s="270"/>
    </row>
    <row r="2945" spans="4:8" s="260" customFormat="1">
      <c r="D2945" s="261"/>
      <c r="E2945" s="261"/>
      <c r="F2945" s="270"/>
      <c r="G2945" s="270"/>
      <c r="H2945" s="270"/>
    </row>
    <row r="2946" spans="4:8" s="260" customFormat="1">
      <c r="D2946" s="261"/>
      <c r="E2946" s="261"/>
      <c r="F2946" s="270"/>
      <c r="G2946" s="270"/>
      <c r="H2946" s="270"/>
    </row>
    <row r="2947" spans="4:8" s="260" customFormat="1">
      <c r="D2947" s="261"/>
      <c r="E2947" s="261"/>
      <c r="F2947" s="270"/>
      <c r="G2947" s="270"/>
      <c r="H2947" s="270"/>
    </row>
    <row r="2948" spans="4:8" s="260" customFormat="1">
      <c r="D2948" s="261"/>
      <c r="E2948" s="261"/>
      <c r="F2948" s="270"/>
      <c r="G2948" s="270"/>
      <c r="H2948" s="270"/>
    </row>
    <row r="2949" spans="4:8" s="260" customFormat="1">
      <c r="D2949" s="261"/>
      <c r="E2949" s="261"/>
      <c r="F2949" s="270"/>
      <c r="G2949" s="270"/>
      <c r="H2949" s="270"/>
    </row>
    <row r="2950" spans="4:8" s="260" customFormat="1">
      <c r="D2950" s="261"/>
      <c r="E2950" s="261"/>
      <c r="F2950" s="270"/>
      <c r="G2950" s="270"/>
      <c r="H2950" s="270"/>
    </row>
    <row r="2951" spans="4:8" s="260" customFormat="1">
      <c r="D2951" s="261"/>
      <c r="E2951" s="261"/>
      <c r="F2951" s="270"/>
      <c r="G2951" s="270"/>
      <c r="H2951" s="270"/>
    </row>
    <row r="2952" spans="4:8" s="260" customFormat="1">
      <c r="D2952" s="261"/>
      <c r="E2952" s="261"/>
      <c r="F2952" s="270"/>
      <c r="G2952" s="270"/>
      <c r="H2952" s="270"/>
    </row>
    <row r="2953" spans="4:8" s="260" customFormat="1">
      <c r="D2953" s="261"/>
      <c r="E2953" s="261"/>
      <c r="F2953" s="270"/>
      <c r="G2953" s="270"/>
      <c r="H2953" s="270"/>
    </row>
    <row r="2954" spans="4:8" s="260" customFormat="1">
      <c r="D2954" s="261"/>
      <c r="E2954" s="261"/>
      <c r="F2954" s="270"/>
      <c r="G2954" s="270"/>
      <c r="H2954" s="270"/>
    </row>
    <row r="2955" spans="4:8" s="260" customFormat="1">
      <c r="D2955" s="261"/>
      <c r="E2955" s="261"/>
      <c r="F2955" s="270"/>
      <c r="G2955" s="270"/>
      <c r="H2955" s="270"/>
    </row>
    <row r="2956" spans="4:8" s="260" customFormat="1">
      <c r="D2956" s="261"/>
      <c r="E2956" s="261"/>
      <c r="F2956" s="270"/>
      <c r="G2956" s="270"/>
      <c r="H2956" s="270"/>
    </row>
    <row r="2957" spans="4:8" s="260" customFormat="1">
      <c r="D2957" s="261"/>
      <c r="E2957" s="261"/>
      <c r="F2957" s="270"/>
      <c r="G2957" s="270"/>
      <c r="H2957" s="270"/>
    </row>
    <row r="2958" spans="4:8" s="260" customFormat="1">
      <c r="D2958" s="261"/>
      <c r="E2958" s="261"/>
      <c r="F2958" s="270"/>
      <c r="G2958" s="270"/>
      <c r="H2958" s="270"/>
    </row>
    <row r="2959" spans="4:8" s="260" customFormat="1">
      <c r="D2959" s="261"/>
      <c r="E2959" s="261"/>
      <c r="F2959" s="270"/>
      <c r="G2959" s="270"/>
      <c r="H2959" s="270"/>
    </row>
    <row r="2960" spans="4:8" s="260" customFormat="1">
      <c r="D2960" s="261"/>
      <c r="E2960" s="261"/>
      <c r="F2960" s="270"/>
      <c r="G2960" s="270"/>
      <c r="H2960" s="270"/>
    </row>
    <row r="2961" spans="4:8" s="260" customFormat="1">
      <c r="D2961" s="261"/>
      <c r="E2961" s="261"/>
      <c r="F2961" s="270"/>
      <c r="G2961" s="270"/>
      <c r="H2961" s="270"/>
    </row>
    <row r="2962" spans="4:8" s="260" customFormat="1">
      <c r="D2962" s="261"/>
      <c r="E2962" s="261"/>
      <c r="F2962" s="270"/>
      <c r="G2962" s="270"/>
      <c r="H2962" s="270"/>
    </row>
    <row r="2963" spans="4:8" s="260" customFormat="1">
      <c r="D2963" s="261"/>
      <c r="E2963" s="261"/>
      <c r="F2963" s="270"/>
      <c r="G2963" s="270"/>
      <c r="H2963" s="270"/>
    </row>
    <row r="2964" spans="4:8" s="260" customFormat="1">
      <c r="D2964" s="261"/>
      <c r="E2964" s="261"/>
      <c r="F2964" s="270"/>
      <c r="G2964" s="270"/>
      <c r="H2964" s="270"/>
    </row>
    <row r="2965" spans="4:8" s="260" customFormat="1">
      <c r="D2965" s="261"/>
      <c r="E2965" s="261"/>
      <c r="F2965" s="270"/>
      <c r="G2965" s="270"/>
      <c r="H2965" s="270"/>
    </row>
    <row r="2966" spans="4:8" s="260" customFormat="1">
      <c r="D2966" s="261"/>
      <c r="E2966" s="261"/>
      <c r="F2966" s="270"/>
      <c r="G2966" s="270"/>
      <c r="H2966" s="270"/>
    </row>
    <row r="2967" spans="4:8" s="260" customFormat="1">
      <c r="D2967" s="261"/>
      <c r="E2967" s="261"/>
      <c r="F2967" s="270"/>
      <c r="G2967" s="270"/>
      <c r="H2967" s="270"/>
    </row>
    <row r="2968" spans="4:8" s="260" customFormat="1">
      <c r="D2968" s="261"/>
      <c r="E2968" s="261"/>
      <c r="F2968" s="270"/>
      <c r="G2968" s="270"/>
      <c r="H2968" s="270"/>
    </row>
    <row r="2969" spans="4:8" s="260" customFormat="1">
      <c r="D2969" s="261"/>
      <c r="E2969" s="261"/>
      <c r="F2969" s="270"/>
      <c r="G2969" s="270"/>
      <c r="H2969" s="270"/>
    </row>
    <row r="2970" spans="4:8" s="260" customFormat="1">
      <c r="D2970" s="261"/>
      <c r="E2970" s="261"/>
      <c r="F2970" s="270"/>
      <c r="G2970" s="270"/>
      <c r="H2970" s="270"/>
    </row>
    <row r="2971" spans="4:8" s="260" customFormat="1">
      <c r="D2971" s="261"/>
      <c r="E2971" s="261"/>
      <c r="F2971" s="270"/>
      <c r="G2971" s="270"/>
      <c r="H2971" s="270"/>
    </row>
    <row r="2972" spans="4:8" s="260" customFormat="1">
      <c r="D2972" s="261"/>
      <c r="E2972" s="261"/>
      <c r="F2972" s="270"/>
      <c r="G2972" s="270"/>
      <c r="H2972" s="270"/>
    </row>
    <row r="2973" spans="4:8" s="260" customFormat="1">
      <c r="D2973" s="261"/>
      <c r="E2973" s="261"/>
      <c r="F2973" s="270"/>
      <c r="G2973" s="270"/>
      <c r="H2973" s="270"/>
    </row>
    <row r="2974" spans="4:8" s="260" customFormat="1">
      <c r="D2974" s="261"/>
      <c r="E2974" s="261"/>
      <c r="F2974" s="270"/>
      <c r="G2974" s="270"/>
      <c r="H2974" s="270"/>
    </row>
    <row r="2975" spans="4:8" s="260" customFormat="1">
      <c r="D2975" s="261"/>
      <c r="E2975" s="261"/>
      <c r="F2975" s="270"/>
      <c r="G2975" s="270"/>
      <c r="H2975" s="270"/>
    </row>
    <row r="2976" spans="4:8" s="260" customFormat="1">
      <c r="D2976" s="261"/>
      <c r="E2976" s="261"/>
      <c r="F2976" s="270"/>
      <c r="G2976" s="270"/>
      <c r="H2976" s="270"/>
    </row>
    <row r="2977" spans="4:8" s="260" customFormat="1">
      <c r="D2977" s="261"/>
      <c r="E2977" s="261"/>
      <c r="F2977" s="270"/>
      <c r="G2977" s="270"/>
      <c r="H2977" s="270"/>
    </row>
    <row r="2978" spans="4:8" s="260" customFormat="1">
      <c r="D2978" s="261"/>
      <c r="E2978" s="261"/>
      <c r="F2978" s="270"/>
      <c r="G2978" s="270"/>
      <c r="H2978" s="270"/>
    </row>
    <row r="2979" spans="4:8" s="260" customFormat="1">
      <c r="D2979" s="261"/>
      <c r="E2979" s="261"/>
      <c r="F2979" s="270"/>
      <c r="G2979" s="270"/>
      <c r="H2979" s="270"/>
    </row>
    <row r="2980" spans="4:8" s="260" customFormat="1">
      <c r="D2980" s="261"/>
      <c r="E2980" s="261"/>
      <c r="F2980" s="270"/>
      <c r="G2980" s="270"/>
      <c r="H2980" s="270"/>
    </row>
    <row r="2981" spans="4:8" s="260" customFormat="1">
      <c r="D2981" s="261"/>
      <c r="E2981" s="261"/>
      <c r="F2981" s="270"/>
      <c r="G2981" s="270"/>
      <c r="H2981" s="270"/>
    </row>
    <row r="2982" spans="4:8" s="260" customFormat="1">
      <c r="D2982" s="261"/>
      <c r="E2982" s="261"/>
      <c r="F2982" s="270"/>
      <c r="G2982" s="270"/>
      <c r="H2982" s="270"/>
    </row>
    <row r="2983" spans="4:8" s="260" customFormat="1">
      <c r="D2983" s="261"/>
      <c r="E2983" s="261"/>
      <c r="F2983" s="270"/>
      <c r="G2983" s="270"/>
      <c r="H2983" s="270"/>
    </row>
    <row r="2984" spans="4:8" s="260" customFormat="1">
      <c r="D2984" s="261"/>
      <c r="E2984" s="261"/>
      <c r="F2984" s="270"/>
      <c r="G2984" s="270"/>
      <c r="H2984" s="270"/>
    </row>
    <row r="2985" spans="4:8" s="260" customFormat="1">
      <c r="D2985" s="261"/>
      <c r="E2985" s="261"/>
      <c r="F2985" s="270"/>
      <c r="G2985" s="270"/>
      <c r="H2985" s="270"/>
    </row>
    <row r="2986" spans="4:8" s="260" customFormat="1">
      <c r="D2986" s="261"/>
      <c r="E2986" s="261"/>
      <c r="F2986" s="270"/>
      <c r="G2986" s="270"/>
      <c r="H2986" s="270"/>
    </row>
    <row r="2987" spans="4:8" s="260" customFormat="1">
      <c r="D2987" s="261"/>
      <c r="E2987" s="261"/>
      <c r="F2987" s="270"/>
      <c r="G2987" s="270"/>
      <c r="H2987" s="270"/>
    </row>
    <row r="2988" spans="4:8" s="260" customFormat="1">
      <c r="D2988" s="261"/>
      <c r="E2988" s="261"/>
      <c r="F2988" s="270"/>
      <c r="G2988" s="270"/>
      <c r="H2988" s="270"/>
    </row>
    <row r="2989" spans="4:8" s="260" customFormat="1">
      <c r="D2989" s="261"/>
      <c r="E2989" s="261"/>
      <c r="F2989" s="270"/>
      <c r="G2989" s="270"/>
      <c r="H2989" s="270"/>
    </row>
    <row r="2990" spans="4:8" s="260" customFormat="1">
      <c r="D2990" s="261"/>
      <c r="E2990" s="261"/>
      <c r="F2990" s="270"/>
      <c r="G2990" s="270"/>
      <c r="H2990" s="270"/>
    </row>
    <row r="2991" spans="4:8" s="260" customFormat="1">
      <c r="D2991" s="261"/>
      <c r="E2991" s="261"/>
      <c r="F2991" s="270"/>
      <c r="G2991" s="270"/>
      <c r="H2991" s="270"/>
    </row>
    <row r="2992" spans="4:8" s="260" customFormat="1">
      <c r="D2992" s="261"/>
      <c r="E2992" s="261"/>
      <c r="F2992" s="270"/>
      <c r="G2992" s="270"/>
      <c r="H2992" s="270"/>
    </row>
    <row r="2993" spans="4:8" s="260" customFormat="1">
      <c r="D2993" s="261"/>
      <c r="E2993" s="261"/>
      <c r="F2993" s="270"/>
      <c r="G2993" s="270"/>
      <c r="H2993" s="270"/>
    </row>
    <row r="2994" spans="4:8" s="260" customFormat="1">
      <c r="D2994" s="261"/>
      <c r="E2994" s="261"/>
      <c r="F2994" s="270"/>
      <c r="G2994" s="270"/>
      <c r="H2994" s="270"/>
    </row>
    <row r="2995" spans="4:8" s="260" customFormat="1">
      <c r="D2995" s="261"/>
      <c r="E2995" s="261"/>
      <c r="F2995" s="270"/>
      <c r="G2995" s="270"/>
      <c r="H2995" s="270"/>
    </row>
    <row r="2996" spans="4:8" s="260" customFormat="1">
      <c r="D2996" s="261"/>
      <c r="E2996" s="261"/>
      <c r="F2996" s="270"/>
      <c r="G2996" s="270"/>
      <c r="H2996" s="270"/>
    </row>
    <row r="2997" spans="4:8" s="260" customFormat="1">
      <c r="D2997" s="261"/>
      <c r="E2997" s="261"/>
      <c r="F2997" s="270"/>
      <c r="G2997" s="270"/>
      <c r="H2997" s="270"/>
    </row>
    <row r="2998" spans="4:8" s="260" customFormat="1">
      <c r="D2998" s="261"/>
      <c r="E2998" s="261"/>
      <c r="F2998" s="270"/>
      <c r="G2998" s="270"/>
      <c r="H2998" s="270"/>
    </row>
    <row r="2999" spans="4:8" s="260" customFormat="1">
      <c r="D2999" s="261"/>
      <c r="E2999" s="261"/>
      <c r="F2999" s="270"/>
      <c r="G2999" s="270"/>
      <c r="H2999" s="270"/>
    </row>
    <row r="3000" spans="4:8" s="260" customFormat="1">
      <c r="D3000" s="261"/>
      <c r="E3000" s="261"/>
      <c r="F3000" s="270"/>
      <c r="G3000" s="270"/>
      <c r="H3000" s="270"/>
    </row>
    <row r="3001" spans="4:8" s="260" customFormat="1">
      <c r="D3001" s="261"/>
      <c r="E3001" s="261"/>
      <c r="F3001" s="270"/>
      <c r="G3001" s="270"/>
      <c r="H3001" s="270"/>
    </row>
    <row r="3002" spans="4:8" s="260" customFormat="1">
      <c r="D3002" s="261"/>
      <c r="E3002" s="261"/>
      <c r="F3002" s="270"/>
      <c r="G3002" s="270"/>
      <c r="H3002" s="270"/>
    </row>
    <row r="3003" spans="4:8" s="260" customFormat="1">
      <c r="D3003" s="261"/>
      <c r="E3003" s="261"/>
      <c r="F3003" s="270"/>
      <c r="G3003" s="270"/>
      <c r="H3003" s="270"/>
    </row>
    <row r="3004" spans="4:8" s="260" customFormat="1">
      <c r="D3004" s="261"/>
      <c r="E3004" s="261"/>
      <c r="F3004" s="270"/>
      <c r="G3004" s="270"/>
      <c r="H3004" s="270"/>
    </row>
    <row r="3005" spans="4:8" s="260" customFormat="1">
      <c r="D3005" s="261"/>
      <c r="E3005" s="261"/>
      <c r="F3005" s="270"/>
      <c r="G3005" s="270"/>
      <c r="H3005" s="270"/>
    </row>
    <row r="3006" spans="4:8" s="260" customFormat="1">
      <c r="D3006" s="261"/>
      <c r="E3006" s="261"/>
      <c r="F3006" s="270"/>
      <c r="G3006" s="270"/>
      <c r="H3006" s="270"/>
    </row>
    <row r="3007" spans="4:8" s="260" customFormat="1">
      <c r="D3007" s="261"/>
      <c r="E3007" s="261"/>
      <c r="F3007" s="270"/>
      <c r="G3007" s="270"/>
      <c r="H3007" s="270"/>
    </row>
    <row r="3008" spans="4:8" s="260" customFormat="1">
      <c r="D3008" s="261"/>
      <c r="E3008" s="261"/>
      <c r="F3008" s="270"/>
      <c r="G3008" s="270"/>
      <c r="H3008" s="270"/>
    </row>
    <row r="3009" spans="4:8" s="260" customFormat="1">
      <c r="D3009" s="261"/>
      <c r="E3009" s="261"/>
      <c r="F3009" s="270"/>
      <c r="G3009" s="270"/>
      <c r="H3009" s="270"/>
    </row>
    <row r="3010" spans="4:8" s="260" customFormat="1">
      <c r="D3010" s="261"/>
      <c r="E3010" s="261"/>
      <c r="F3010" s="270"/>
      <c r="G3010" s="270"/>
      <c r="H3010" s="270"/>
    </row>
    <row r="3011" spans="4:8" s="260" customFormat="1">
      <c r="D3011" s="261"/>
      <c r="E3011" s="261"/>
      <c r="F3011" s="270"/>
      <c r="G3011" s="270"/>
      <c r="H3011" s="270"/>
    </row>
    <row r="3012" spans="4:8" s="260" customFormat="1">
      <c r="D3012" s="261"/>
      <c r="E3012" s="261"/>
      <c r="F3012" s="270"/>
      <c r="G3012" s="270"/>
      <c r="H3012" s="270"/>
    </row>
    <row r="3013" spans="4:8" s="260" customFormat="1">
      <c r="D3013" s="261"/>
      <c r="E3013" s="261"/>
      <c r="F3013" s="270"/>
      <c r="G3013" s="270"/>
      <c r="H3013" s="270"/>
    </row>
    <row r="3014" spans="4:8" s="260" customFormat="1">
      <c r="D3014" s="261"/>
      <c r="E3014" s="261"/>
      <c r="F3014" s="270"/>
      <c r="G3014" s="270"/>
      <c r="H3014" s="270"/>
    </row>
    <row r="3015" spans="4:8" s="260" customFormat="1">
      <c r="D3015" s="261"/>
      <c r="E3015" s="261"/>
      <c r="F3015" s="270"/>
      <c r="G3015" s="270"/>
      <c r="H3015" s="270"/>
    </row>
    <row r="3016" spans="4:8" s="260" customFormat="1">
      <c r="D3016" s="261"/>
      <c r="E3016" s="261"/>
      <c r="F3016" s="270"/>
      <c r="G3016" s="270"/>
      <c r="H3016" s="270"/>
    </row>
    <row r="3017" spans="4:8" s="260" customFormat="1">
      <c r="D3017" s="261"/>
      <c r="E3017" s="261"/>
      <c r="F3017" s="270"/>
      <c r="G3017" s="270"/>
      <c r="H3017" s="270"/>
    </row>
    <row r="3018" spans="4:8" s="260" customFormat="1">
      <c r="D3018" s="261"/>
      <c r="E3018" s="261"/>
      <c r="F3018" s="270"/>
      <c r="G3018" s="270"/>
      <c r="H3018" s="270"/>
    </row>
    <row r="3019" spans="4:8" s="260" customFormat="1">
      <c r="D3019" s="261"/>
      <c r="E3019" s="261"/>
      <c r="F3019" s="270"/>
      <c r="G3019" s="270"/>
      <c r="H3019" s="270"/>
    </row>
    <row r="3020" spans="4:8" s="260" customFormat="1">
      <c r="D3020" s="261"/>
      <c r="E3020" s="261"/>
      <c r="F3020" s="270"/>
      <c r="G3020" s="270"/>
      <c r="H3020" s="270"/>
    </row>
    <row r="3021" spans="4:8" s="260" customFormat="1">
      <c r="D3021" s="261"/>
      <c r="E3021" s="261"/>
      <c r="F3021" s="270"/>
      <c r="G3021" s="270"/>
      <c r="H3021" s="270"/>
    </row>
    <row r="3022" spans="4:8" s="260" customFormat="1">
      <c r="D3022" s="261"/>
      <c r="E3022" s="261"/>
      <c r="F3022" s="270"/>
      <c r="G3022" s="270"/>
      <c r="H3022" s="270"/>
    </row>
    <row r="3023" spans="4:8" s="260" customFormat="1">
      <c r="D3023" s="261"/>
      <c r="E3023" s="261"/>
      <c r="F3023" s="270"/>
      <c r="G3023" s="270"/>
      <c r="H3023" s="270"/>
    </row>
    <row r="3024" spans="4:8" s="260" customFormat="1">
      <c r="D3024" s="261"/>
      <c r="E3024" s="261"/>
      <c r="F3024" s="270"/>
      <c r="G3024" s="270"/>
      <c r="H3024" s="270"/>
    </row>
    <row r="3025" spans="4:8" s="260" customFormat="1">
      <c r="D3025" s="261"/>
      <c r="E3025" s="261"/>
      <c r="F3025" s="270"/>
      <c r="G3025" s="270"/>
      <c r="H3025" s="270"/>
    </row>
    <row r="3026" spans="4:8" s="260" customFormat="1">
      <c r="D3026" s="261"/>
      <c r="E3026" s="261"/>
      <c r="F3026" s="270"/>
      <c r="G3026" s="270"/>
      <c r="H3026" s="270"/>
    </row>
    <row r="3027" spans="4:8" s="260" customFormat="1">
      <c r="D3027" s="261"/>
      <c r="E3027" s="261"/>
      <c r="F3027" s="270"/>
      <c r="G3027" s="270"/>
      <c r="H3027" s="270"/>
    </row>
    <row r="3028" spans="4:8" s="260" customFormat="1">
      <c r="D3028" s="261"/>
      <c r="E3028" s="261"/>
      <c r="F3028" s="270"/>
      <c r="G3028" s="270"/>
      <c r="H3028" s="270"/>
    </row>
    <row r="3029" spans="4:8" s="260" customFormat="1">
      <c r="D3029" s="261"/>
      <c r="E3029" s="261"/>
      <c r="F3029" s="270"/>
      <c r="G3029" s="270"/>
      <c r="H3029" s="270"/>
    </row>
    <row r="3030" spans="4:8" s="260" customFormat="1">
      <c r="D3030" s="261"/>
      <c r="E3030" s="261"/>
      <c r="F3030" s="270"/>
      <c r="G3030" s="270"/>
      <c r="H3030" s="270"/>
    </row>
    <row r="3031" spans="4:8" s="260" customFormat="1">
      <c r="D3031" s="261"/>
      <c r="E3031" s="261"/>
      <c r="F3031" s="270"/>
      <c r="G3031" s="270"/>
      <c r="H3031" s="270"/>
    </row>
    <row r="3032" spans="4:8" s="260" customFormat="1">
      <c r="D3032" s="261"/>
      <c r="E3032" s="261"/>
      <c r="F3032" s="270"/>
      <c r="G3032" s="270"/>
      <c r="H3032" s="270"/>
    </row>
    <row r="3033" spans="4:8" s="260" customFormat="1">
      <c r="D3033" s="261"/>
      <c r="E3033" s="261"/>
      <c r="F3033" s="270"/>
      <c r="G3033" s="270"/>
      <c r="H3033" s="270"/>
    </row>
    <row r="3034" spans="4:8" s="260" customFormat="1">
      <c r="D3034" s="261"/>
      <c r="E3034" s="261"/>
      <c r="F3034" s="270"/>
      <c r="G3034" s="270"/>
      <c r="H3034" s="270"/>
    </row>
    <row r="3035" spans="4:8" s="260" customFormat="1">
      <c r="D3035" s="261"/>
      <c r="E3035" s="261"/>
      <c r="F3035" s="270"/>
      <c r="G3035" s="270"/>
      <c r="H3035" s="270"/>
    </row>
    <row r="3036" spans="4:8" s="260" customFormat="1">
      <c r="D3036" s="261"/>
      <c r="E3036" s="261"/>
      <c r="F3036" s="270"/>
      <c r="G3036" s="270"/>
      <c r="H3036" s="270"/>
    </row>
    <row r="3037" spans="4:8" s="260" customFormat="1">
      <c r="D3037" s="261"/>
      <c r="E3037" s="261"/>
      <c r="F3037" s="270"/>
      <c r="G3037" s="270"/>
      <c r="H3037" s="270"/>
    </row>
    <row r="3038" spans="4:8" s="260" customFormat="1">
      <c r="D3038" s="261"/>
      <c r="E3038" s="261"/>
      <c r="F3038" s="270"/>
      <c r="G3038" s="270"/>
      <c r="H3038" s="270"/>
    </row>
    <row r="3039" spans="4:8" s="260" customFormat="1">
      <c r="D3039" s="261"/>
      <c r="E3039" s="261"/>
      <c r="F3039" s="270"/>
      <c r="G3039" s="270"/>
      <c r="H3039" s="270"/>
    </row>
    <row r="3040" spans="4:8" s="260" customFormat="1">
      <c r="D3040" s="261"/>
      <c r="E3040" s="261"/>
      <c r="F3040" s="270"/>
      <c r="G3040" s="270"/>
      <c r="H3040" s="270"/>
    </row>
    <row r="3041" spans="4:8" s="260" customFormat="1">
      <c r="D3041" s="261"/>
      <c r="E3041" s="261"/>
      <c r="F3041" s="270"/>
      <c r="G3041" s="270"/>
      <c r="H3041" s="270"/>
    </row>
    <row r="3042" spans="4:8" s="260" customFormat="1">
      <c r="D3042" s="261"/>
      <c r="E3042" s="261"/>
      <c r="F3042" s="270"/>
      <c r="G3042" s="270"/>
      <c r="H3042" s="270"/>
    </row>
    <row r="3043" spans="4:8" s="260" customFormat="1">
      <c r="D3043" s="261"/>
      <c r="E3043" s="261"/>
      <c r="F3043" s="270"/>
      <c r="G3043" s="270"/>
      <c r="H3043" s="270"/>
    </row>
    <row r="3044" spans="4:8" s="260" customFormat="1">
      <c r="D3044" s="261"/>
      <c r="E3044" s="261"/>
      <c r="F3044" s="270"/>
      <c r="G3044" s="270"/>
      <c r="H3044" s="270"/>
    </row>
    <row r="3045" spans="4:8" s="260" customFormat="1">
      <c r="D3045" s="261"/>
      <c r="E3045" s="261"/>
      <c r="F3045" s="270"/>
      <c r="G3045" s="270"/>
      <c r="H3045" s="270"/>
    </row>
    <row r="3046" spans="4:8" s="260" customFormat="1">
      <c r="D3046" s="261"/>
      <c r="E3046" s="261"/>
      <c r="F3046" s="270"/>
      <c r="G3046" s="270"/>
      <c r="H3046" s="270"/>
    </row>
    <row r="3047" spans="4:8" s="260" customFormat="1">
      <c r="D3047" s="261"/>
      <c r="E3047" s="261"/>
      <c r="F3047" s="270"/>
      <c r="G3047" s="270"/>
      <c r="H3047" s="270"/>
    </row>
    <row r="3048" spans="4:8" s="260" customFormat="1">
      <c r="D3048" s="261"/>
      <c r="E3048" s="261"/>
      <c r="F3048" s="270"/>
      <c r="G3048" s="270"/>
      <c r="H3048" s="270"/>
    </row>
    <row r="3049" spans="4:8" s="260" customFormat="1">
      <c r="D3049" s="261"/>
      <c r="E3049" s="261"/>
      <c r="F3049" s="270"/>
      <c r="G3049" s="270"/>
      <c r="H3049" s="270"/>
    </row>
    <row r="3050" spans="4:8" s="260" customFormat="1">
      <c r="D3050" s="261"/>
      <c r="E3050" s="261"/>
      <c r="F3050" s="270"/>
      <c r="G3050" s="270"/>
      <c r="H3050" s="270"/>
    </row>
    <row r="3051" spans="4:8" s="260" customFormat="1">
      <c r="D3051" s="261"/>
      <c r="E3051" s="261"/>
      <c r="F3051" s="270"/>
      <c r="G3051" s="270"/>
      <c r="H3051" s="270"/>
    </row>
    <row r="3052" spans="4:8" s="260" customFormat="1">
      <c r="D3052" s="261"/>
      <c r="E3052" s="261"/>
      <c r="F3052" s="270"/>
      <c r="G3052" s="270"/>
      <c r="H3052" s="270"/>
    </row>
    <row r="3053" spans="4:8" s="260" customFormat="1">
      <c r="D3053" s="261"/>
      <c r="E3053" s="261"/>
      <c r="F3053" s="270"/>
      <c r="G3053" s="270"/>
      <c r="H3053" s="270"/>
    </row>
    <row r="3054" spans="4:8" s="260" customFormat="1">
      <c r="D3054" s="261"/>
      <c r="E3054" s="261"/>
      <c r="F3054" s="270"/>
      <c r="G3054" s="270"/>
      <c r="H3054" s="270"/>
    </row>
    <row r="3055" spans="4:8" s="260" customFormat="1">
      <c r="D3055" s="261"/>
      <c r="E3055" s="261"/>
      <c r="F3055" s="270"/>
      <c r="G3055" s="270"/>
      <c r="H3055" s="270"/>
    </row>
    <row r="3056" spans="4:8" s="260" customFormat="1">
      <c r="D3056" s="261"/>
      <c r="E3056" s="261"/>
      <c r="F3056" s="270"/>
      <c r="G3056" s="270"/>
      <c r="H3056" s="270"/>
    </row>
    <row r="3057" spans="4:8" s="260" customFormat="1">
      <c r="D3057" s="261"/>
      <c r="E3057" s="261"/>
      <c r="F3057" s="270"/>
      <c r="G3057" s="270"/>
      <c r="H3057" s="270"/>
    </row>
    <row r="3058" spans="4:8" s="260" customFormat="1">
      <c r="D3058" s="261"/>
      <c r="E3058" s="261"/>
      <c r="F3058" s="270"/>
      <c r="G3058" s="270"/>
      <c r="H3058" s="270"/>
    </row>
    <row r="3059" spans="4:8" s="260" customFormat="1">
      <c r="D3059" s="261"/>
      <c r="E3059" s="261"/>
      <c r="F3059" s="270"/>
      <c r="G3059" s="270"/>
      <c r="H3059" s="270"/>
    </row>
    <row r="3060" spans="4:8" s="260" customFormat="1">
      <c r="D3060" s="261"/>
      <c r="E3060" s="261"/>
      <c r="F3060" s="270"/>
      <c r="G3060" s="270"/>
      <c r="H3060" s="270"/>
    </row>
    <row r="3061" spans="4:8" s="260" customFormat="1">
      <c r="D3061" s="261"/>
      <c r="E3061" s="261"/>
      <c r="F3061" s="270"/>
      <c r="G3061" s="270"/>
      <c r="H3061" s="270"/>
    </row>
    <row r="3062" spans="4:8" s="260" customFormat="1">
      <c r="D3062" s="261"/>
      <c r="E3062" s="261"/>
      <c r="F3062" s="270"/>
      <c r="G3062" s="270"/>
      <c r="H3062" s="270"/>
    </row>
    <row r="3063" spans="4:8" s="260" customFormat="1">
      <c r="D3063" s="261"/>
      <c r="E3063" s="261"/>
      <c r="F3063" s="270"/>
      <c r="G3063" s="270"/>
      <c r="H3063" s="270"/>
    </row>
    <row r="3064" spans="4:8" s="260" customFormat="1">
      <c r="D3064" s="261"/>
      <c r="E3064" s="261"/>
      <c r="F3064" s="270"/>
      <c r="G3064" s="270"/>
      <c r="H3064" s="270"/>
    </row>
    <row r="3065" spans="4:8" s="260" customFormat="1">
      <c r="D3065" s="261"/>
      <c r="E3065" s="261"/>
      <c r="F3065" s="270"/>
      <c r="G3065" s="270"/>
      <c r="H3065" s="270"/>
    </row>
    <row r="3066" spans="4:8" s="260" customFormat="1">
      <c r="D3066" s="261"/>
      <c r="E3066" s="261"/>
      <c r="F3066" s="270"/>
      <c r="G3066" s="270"/>
      <c r="H3066" s="270"/>
    </row>
    <row r="3067" spans="4:8" s="260" customFormat="1">
      <c r="D3067" s="261"/>
      <c r="E3067" s="261"/>
      <c r="F3067" s="270"/>
      <c r="G3067" s="270"/>
      <c r="H3067" s="270"/>
    </row>
    <row r="3068" spans="4:8" s="260" customFormat="1">
      <c r="D3068" s="261"/>
      <c r="E3068" s="261"/>
      <c r="F3068" s="270"/>
      <c r="G3068" s="270"/>
      <c r="H3068" s="270"/>
    </row>
    <row r="3069" spans="4:8" s="260" customFormat="1">
      <c r="D3069" s="261"/>
      <c r="E3069" s="261"/>
      <c r="F3069" s="270"/>
      <c r="G3069" s="270"/>
      <c r="H3069" s="270"/>
    </row>
    <row r="3070" spans="4:8" s="260" customFormat="1">
      <c r="D3070" s="261"/>
      <c r="E3070" s="261"/>
      <c r="F3070" s="270"/>
      <c r="G3070" s="270"/>
      <c r="H3070" s="270"/>
    </row>
    <row r="3071" spans="4:8" s="260" customFormat="1">
      <c r="D3071" s="261"/>
      <c r="E3071" s="261"/>
      <c r="F3071" s="270"/>
      <c r="G3071" s="270"/>
      <c r="H3071" s="270"/>
    </row>
    <row r="3072" spans="4:8" s="260" customFormat="1">
      <c r="D3072" s="261"/>
      <c r="E3072" s="261"/>
      <c r="F3072" s="270"/>
      <c r="G3072" s="270"/>
      <c r="H3072" s="270"/>
    </row>
    <row r="3073" spans="4:8" s="260" customFormat="1">
      <c r="D3073" s="261"/>
      <c r="E3073" s="261"/>
      <c r="F3073" s="270"/>
      <c r="G3073" s="270"/>
      <c r="H3073" s="270"/>
    </row>
    <row r="3074" spans="4:8" s="260" customFormat="1">
      <c r="D3074" s="261"/>
      <c r="E3074" s="261"/>
      <c r="F3074" s="270"/>
      <c r="G3074" s="270"/>
      <c r="H3074" s="270"/>
    </row>
    <row r="3075" spans="4:8" s="260" customFormat="1">
      <c r="D3075" s="261"/>
      <c r="E3075" s="261"/>
      <c r="F3075" s="270"/>
      <c r="G3075" s="270"/>
      <c r="H3075" s="270"/>
    </row>
    <row r="3076" spans="4:8" s="260" customFormat="1">
      <c r="D3076" s="261"/>
      <c r="E3076" s="261"/>
      <c r="F3076" s="270"/>
      <c r="G3076" s="270"/>
      <c r="H3076" s="270"/>
    </row>
    <row r="3077" spans="4:8" s="260" customFormat="1">
      <c r="D3077" s="261"/>
      <c r="E3077" s="261"/>
      <c r="F3077" s="270"/>
      <c r="G3077" s="270"/>
      <c r="H3077" s="270"/>
    </row>
    <row r="3078" spans="4:8" s="260" customFormat="1">
      <c r="D3078" s="261"/>
      <c r="E3078" s="261"/>
      <c r="F3078" s="270"/>
      <c r="G3078" s="270"/>
      <c r="H3078" s="270"/>
    </row>
    <row r="3079" spans="4:8" s="260" customFormat="1">
      <c r="D3079" s="261"/>
      <c r="E3079" s="261"/>
      <c r="F3079" s="270"/>
      <c r="G3079" s="270"/>
      <c r="H3079" s="270"/>
    </row>
    <row r="3080" spans="4:8" s="260" customFormat="1">
      <c r="D3080" s="261"/>
      <c r="E3080" s="261"/>
      <c r="F3080" s="270"/>
      <c r="G3080" s="270"/>
      <c r="H3080" s="270"/>
    </row>
    <row r="3081" spans="4:8" s="260" customFormat="1">
      <c r="D3081" s="261"/>
      <c r="E3081" s="261"/>
      <c r="F3081" s="270"/>
      <c r="G3081" s="270"/>
      <c r="H3081" s="270"/>
    </row>
    <row r="3082" spans="4:8" s="260" customFormat="1">
      <c r="D3082" s="261"/>
      <c r="E3082" s="261"/>
      <c r="F3082" s="270"/>
      <c r="G3082" s="270"/>
      <c r="H3082" s="270"/>
    </row>
    <row r="3083" spans="4:8" s="260" customFormat="1">
      <c r="D3083" s="261"/>
      <c r="E3083" s="261"/>
      <c r="F3083" s="270"/>
      <c r="G3083" s="270"/>
      <c r="H3083" s="270"/>
    </row>
    <row r="3084" spans="4:8" s="260" customFormat="1">
      <c r="D3084" s="261"/>
      <c r="E3084" s="261"/>
      <c r="F3084" s="270"/>
      <c r="G3084" s="270"/>
      <c r="H3084" s="270"/>
    </row>
    <row r="3085" spans="4:8" s="260" customFormat="1">
      <c r="D3085" s="261"/>
      <c r="E3085" s="261"/>
      <c r="F3085" s="270"/>
      <c r="G3085" s="270"/>
      <c r="H3085" s="270"/>
    </row>
    <row r="3086" spans="4:8" s="260" customFormat="1">
      <c r="D3086" s="261"/>
      <c r="E3086" s="261"/>
      <c r="F3086" s="270"/>
      <c r="G3086" s="270"/>
      <c r="H3086" s="270"/>
    </row>
    <row r="3087" spans="4:8" s="260" customFormat="1">
      <c r="D3087" s="261"/>
      <c r="E3087" s="261"/>
      <c r="F3087" s="270"/>
      <c r="G3087" s="270"/>
      <c r="H3087" s="270"/>
    </row>
    <row r="3088" spans="4:8" s="260" customFormat="1">
      <c r="D3088" s="261"/>
      <c r="E3088" s="261"/>
      <c r="F3088" s="270"/>
      <c r="G3088" s="270"/>
      <c r="H3088" s="270"/>
    </row>
    <row r="3089" spans="4:8" s="260" customFormat="1">
      <c r="D3089" s="261"/>
      <c r="E3089" s="261"/>
      <c r="F3089" s="270"/>
      <c r="G3089" s="270"/>
      <c r="H3089" s="270"/>
    </row>
    <row r="3090" spans="4:8" s="260" customFormat="1">
      <c r="D3090" s="261"/>
      <c r="E3090" s="261"/>
      <c r="F3090" s="270"/>
      <c r="G3090" s="270"/>
      <c r="H3090" s="270"/>
    </row>
    <row r="3091" spans="4:8" s="260" customFormat="1">
      <c r="D3091" s="261"/>
      <c r="E3091" s="261"/>
      <c r="F3091" s="270"/>
      <c r="G3091" s="270"/>
      <c r="H3091" s="270"/>
    </row>
    <row r="3092" spans="4:8" s="260" customFormat="1">
      <c r="D3092" s="261"/>
      <c r="E3092" s="261"/>
      <c r="F3092" s="270"/>
      <c r="G3092" s="270"/>
      <c r="H3092" s="270"/>
    </row>
    <row r="3093" spans="4:8" s="260" customFormat="1">
      <c r="D3093" s="261"/>
      <c r="E3093" s="261"/>
      <c r="F3093" s="270"/>
      <c r="G3093" s="270"/>
      <c r="H3093" s="270"/>
    </row>
    <row r="3094" spans="4:8" s="260" customFormat="1">
      <c r="D3094" s="261"/>
      <c r="E3094" s="261"/>
      <c r="F3094" s="270"/>
      <c r="G3094" s="270"/>
      <c r="H3094" s="270"/>
    </row>
    <row r="3095" spans="4:8" s="260" customFormat="1">
      <c r="D3095" s="261"/>
      <c r="E3095" s="261"/>
      <c r="F3095" s="270"/>
      <c r="G3095" s="270"/>
      <c r="H3095" s="270"/>
    </row>
    <row r="3096" spans="4:8" s="260" customFormat="1">
      <c r="D3096" s="261"/>
      <c r="E3096" s="261"/>
      <c r="F3096" s="270"/>
      <c r="G3096" s="270"/>
      <c r="H3096" s="270"/>
    </row>
    <row r="3097" spans="4:8" s="260" customFormat="1">
      <c r="D3097" s="261"/>
      <c r="E3097" s="261"/>
      <c r="F3097" s="270"/>
      <c r="G3097" s="270"/>
      <c r="H3097" s="270"/>
    </row>
    <row r="3098" spans="4:8" s="260" customFormat="1">
      <c r="D3098" s="261"/>
      <c r="E3098" s="261"/>
      <c r="F3098" s="270"/>
      <c r="G3098" s="270"/>
      <c r="H3098" s="270"/>
    </row>
    <row r="3099" spans="4:8" s="260" customFormat="1">
      <c r="D3099" s="261"/>
      <c r="E3099" s="261"/>
      <c r="F3099" s="270"/>
      <c r="G3099" s="270"/>
      <c r="H3099" s="270"/>
    </row>
    <row r="3100" spans="4:8" s="260" customFormat="1">
      <c r="D3100" s="261"/>
      <c r="E3100" s="261"/>
      <c r="F3100" s="270"/>
      <c r="G3100" s="270"/>
      <c r="H3100" s="270"/>
    </row>
    <row r="3101" spans="4:8" s="260" customFormat="1">
      <c r="D3101" s="261"/>
      <c r="E3101" s="261"/>
      <c r="F3101" s="270"/>
      <c r="G3101" s="270"/>
      <c r="H3101" s="270"/>
    </row>
    <row r="3102" spans="4:8" s="260" customFormat="1">
      <c r="D3102" s="261"/>
      <c r="E3102" s="261"/>
      <c r="F3102" s="270"/>
      <c r="G3102" s="270"/>
      <c r="H3102" s="270"/>
    </row>
    <row r="3103" spans="4:8" s="260" customFormat="1">
      <c r="D3103" s="261"/>
      <c r="E3103" s="261"/>
      <c r="F3103" s="270"/>
      <c r="G3103" s="270"/>
      <c r="H3103" s="270"/>
    </row>
    <row r="3104" spans="4:8" s="260" customFormat="1">
      <c r="D3104" s="261"/>
      <c r="E3104" s="261"/>
      <c r="F3104" s="270"/>
      <c r="G3104" s="270"/>
      <c r="H3104" s="270"/>
    </row>
    <row r="3105" spans="4:8" s="260" customFormat="1">
      <c r="D3105" s="261"/>
      <c r="E3105" s="261"/>
      <c r="F3105" s="270"/>
      <c r="G3105" s="270"/>
      <c r="H3105" s="270"/>
    </row>
    <row r="3106" spans="4:8" s="260" customFormat="1">
      <c r="D3106" s="261"/>
      <c r="E3106" s="261"/>
      <c r="F3106" s="270"/>
      <c r="G3106" s="270"/>
      <c r="H3106" s="270"/>
    </row>
    <row r="3107" spans="4:8" s="260" customFormat="1">
      <c r="D3107" s="261"/>
      <c r="E3107" s="261"/>
      <c r="F3107" s="270"/>
      <c r="G3107" s="270"/>
      <c r="H3107" s="270"/>
    </row>
    <row r="3108" spans="4:8" s="260" customFormat="1">
      <c r="D3108" s="261"/>
      <c r="E3108" s="261"/>
      <c r="F3108" s="270"/>
      <c r="G3108" s="270"/>
      <c r="H3108" s="270"/>
    </row>
    <row r="3109" spans="4:8" s="260" customFormat="1">
      <c r="D3109" s="261"/>
      <c r="E3109" s="261"/>
      <c r="F3109" s="270"/>
      <c r="G3109" s="270"/>
      <c r="H3109" s="270"/>
    </row>
    <row r="3110" spans="4:8" s="260" customFormat="1">
      <c r="D3110" s="261"/>
      <c r="E3110" s="261"/>
      <c r="F3110" s="270"/>
      <c r="G3110" s="270"/>
      <c r="H3110" s="270"/>
    </row>
    <row r="3111" spans="4:8" s="260" customFormat="1">
      <c r="D3111" s="261"/>
      <c r="E3111" s="261"/>
      <c r="F3111" s="270"/>
      <c r="G3111" s="270"/>
      <c r="H3111" s="270"/>
    </row>
    <row r="3112" spans="4:8" s="260" customFormat="1">
      <c r="D3112" s="261"/>
      <c r="E3112" s="261"/>
      <c r="F3112" s="270"/>
      <c r="G3112" s="270"/>
      <c r="H3112" s="270"/>
    </row>
    <row r="3113" spans="4:8" s="260" customFormat="1">
      <c r="D3113" s="261"/>
      <c r="E3113" s="261"/>
      <c r="F3113" s="270"/>
      <c r="G3113" s="270"/>
      <c r="H3113" s="270"/>
    </row>
    <row r="3114" spans="4:8" s="260" customFormat="1">
      <c r="D3114" s="261"/>
      <c r="E3114" s="261"/>
      <c r="F3114" s="270"/>
      <c r="G3114" s="270"/>
      <c r="H3114" s="270"/>
    </row>
    <row r="3115" spans="4:8" s="260" customFormat="1">
      <c r="D3115" s="261"/>
      <c r="E3115" s="261"/>
      <c r="F3115" s="270"/>
      <c r="G3115" s="270"/>
      <c r="H3115" s="270"/>
    </row>
    <row r="3116" spans="4:8" s="260" customFormat="1">
      <c r="D3116" s="261"/>
      <c r="E3116" s="261"/>
      <c r="F3116" s="270"/>
      <c r="G3116" s="270"/>
      <c r="H3116" s="270"/>
    </row>
    <row r="3117" spans="4:8" s="260" customFormat="1">
      <c r="D3117" s="261"/>
      <c r="E3117" s="261"/>
      <c r="F3117" s="270"/>
      <c r="G3117" s="270"/>
      <c r="H3117" s="270"/>
    </row>
    <row r="3118" spans="4:8" s="260" customFormat="1">
      <c r="D3118" s="261"/>
      <c r="E3118" s="261"/>
      <c r="F3118" s="270"/>
      <c r="G3118" s="270"/>
      <c r="H3118" s="270"/>
    </row>
    <row r="3119" spans="4:8" s="260" customFormat="1">
      <c r="D3119" s="261"/>
      <c r="E3119" s="261"/>
      <c r="F3119" s="270"/>
      <c r="G3119" s="270"/>
      <c r="H3119" s="270"/>
    </row>
    <row r="3120" spans="4:8" s="260" customFormat="1">
      <c r="D3120" s="261"/>
      <c r="E3120" s="261"/>
      <c r="F3120" s="270"/>
      <c r="G3120" s="270"/>
      <c r="H3120" s="270"/>
    </row>
    <row r="3121" spans="4:8" s="260" customFormat="1">
      <c r="D3121" s="261"/>
      <c r="E3121" s="261"/>
      <c r="F3121" s="270"/>
      <c r="G3121" s="270"/>
      <c r="H3121" s="270"/>
    </row>
    <row r="3122" spans="4:8" s="260" customFormat="1">
      <c r="D3122" s="261"/>
      <c r="E3122" s="261"/>
      <c r="F3122" s="270"/>
      <c r="G3122" s="270"/>
      <c r="H3122" s="270"/>
    </row>
    <row r="3123" spans="4:8" s="260" customFormat="1">
      <c r="D3123" s="261"/>
      <c r="E3123" s="261"/>
      <c r="F3123" s="270"/>
      <c r="G3123" s="270"/>
      <c r="H3123" s="270"/>
    </row>
    <row r="3124" spans="4:8" s="260" customFormat="1">
      <c r="D3124" s="261"/>
      <c r="E3124" s="261"/>
      <c r="F3124" s="270"/>
      <c r="G3124" s="270"/>
      <c r="H3124" s="270"/>
    </row>
    <row r="3125" spans="4:8" s="260" customFormat="1">
      <c r="D3125" s="261"/>
      <c r="E3125" s="261"/>
      <c r="F3125" s="270"/>
      <c r="G3125" s="270"/>
      <c r="H3125" s="270"/>
    </row>
    <row r="3126" spans="4:8" s="260" customFormat="1">
      <c r="D3126" s="261"/>
      <c r="E3126" s="261"/>
      <c r="F3126" s="270"/>
      <c r="G3126" s="270"/>
      <c r="H3126" s="270"/>
    </row>
    <row r="3127" spans="4:8" s="260" customFormat="1">
      <c r="D3127" s="261"/>
      <c r="E3127" s="261"/>
      <c r="F3127" s="270"/>
      <c r="G3127" s="270"/>
      <c r="H3127" s="270"/>
    </row>
    <row r="3128" spans="4:8" s="260" customFormat="1">
      <c r="D3128" s="261"/>
      <c r="E3128" s="261"/>
      <c r="F3128" s="270"/>
      <c r="G3128" s="270"/>
      <c r="H3128" s="270"/>
    </row>
    <row r="3129" spans="4:8" s="260" customFormat="1">
      <c r="D3129" s="261"/>
      <c r="E3129" s="261"/>
      <c r="F3129" s="270"/>
      <c r="G3129" s="270"/>
      <c r="H3129" s="270"/>
    </row>
    <row r="3130" spans="4:8" s="260" customFormat="1">
      <c r="D3130" s="261"/>
      <c r="E3130" s="261"/>
      <c r="F3130" s="270"/>
      <c r="G3130" s="270"/>
      <c r="H3130" s="270"/>
    </row>
    <row r="3131" spans="4:8" s="260" customFormat="1">
      <c r="D3131" s="261"/>
      <c r="E3131" s="261"/>
      <c r="F3131" s="270"/>
      <c r="G3131" s="270"/>
      <c r="H3131" s="270"/>
    </row>
    <row r="3132" spans="4:8" s="260" customFormat="1">
      <c r="D3132" s="261"/>
      <c r="E3132" s="261"/>
      <c r="F3132" s="270"/>
      <c r="G3132" s="270"/>
      <c r="H3132" s="270"/>
    </row>
    <row r="3133" spans="4:8" s="260" customFormat="1">
      <c r="D3133" s="261"/>
      <c r="E3133" s="261"/>
      <c r="F3133" s="270"/>
      <c r="G3133" s="270"/>
      <c r="H3133" s="270"/>
    </row>
    <row r="3134" spans="4:8" s="260" customFormat="1">
      <c r="D3134" s="261"/>
      <c r="E3134" s="261"/>
      <c r="F3134" s="270"/>
      <c r="G3134" s="270"/>
      <c r="H3134" s="270"/>
    </row>
    <row r="3135" spans="4:8" s="260" customFormat="1">
      <c r="D3135" s="261"/>
      <c r="E3135" s="261"/>
      <c r="F3135" s="270"/>
      <c r="G3135" s="270"/>
      <c r="H3135" s="270"/>
    </row>
    <row r="3136" spans="4:8" s="260" customFormat="1">
      <c r="D3136" s="261"/>
      <c r="E3136" s="261"/>
      <c r="F3136" s="270"/>
      <c r="G3136" s="270"/>
      <c r="H3136" s="270"/>
    </row>
    <row r="3137" spans="4:8" s="260" customFormat="1">
      <c r="D3137" s="261"/>
      <c r="E3137" s="261"/>
      <c r="F3137" s="270"/>
      <c r="G3137" s="270"/>
      <c r="H3137" s="270"/>
    </row>
    <row r="3138" spans="4:8" s="260" customFormat="1">
      <c r="D3138" s="261"/>
      <c r="E3138" s="261"/>
      <c r="F3138" s="270"/>
      <c r="G3138" s="270"/>
      <c r="H3138" s="270"/>
    </row>
    <row r="3139" spans="4:8" s="260" customFormat="1">
      <c r="D3139" s="261"/>
      <c r="E3139" s="261"/>
      <c r="F3139" s="270"/>
      <c r="G3139" s="270"/>
      <c r="H3139" s="270"/>
    </row>
    <row r="3140" spans="4:8" s="260" customFormat="1">
      <c r="D3140" s="261"/>
      <c r="E3140" s="261"/>
      <c r="F3140" s="270"/>
      <c r="G3140" s="270"/>
      <c r="H3140" s="270"/>
    </row>
    <row r="3141" spans="4:8" s="260" customFormat="1">
      <c r="D3141" s="261"/>
      <c r="E3141" s="261"/>
      <c r="F3141" s="270"/>
      <c r="G3141" s="270"/>
      <c r="H3141" s="270"/>
    </row>
    <row r="3142" spans="4:8" s="260" customFormat="1">
      <c r="D3142" s="261"/>
      <c r="E3142" s="261"/>
      <c r="F3142" s="270"/>
      <c r="G3142" s="270"/>
      <c r="H3142" s="270"/>
    </row>
    <row r="3143" spans="4:8" s="260" customFormat="1">
      <c r="D3143" s="261"/>
      <c r="E3143" s="261"/>
      <c r="F3143" s="270"/>
      <c r="G3143" s="270"/>
      <c r="H3143" s="270"/>
    </row>
    <row r="3144" spans="4:8" s="260" customFormat="1">
      <c r="D3144" s="261"/>
      <c r="E3144" s="261"/>
      <c r="F3144" s="270"/>
      <c r="G3144" s="270"/>
      <c r="H3144" s="270"/>
    </row>
    <row r="3145" spans="4:8" s="260" customFormat="1">
      <c r="D3145" s="261"/>
      <c r="E3145" s="261"/>
      <c r="F3145" s="270"/>
      <c r="G3145" s="270"/>
      <c r="H3145" s="270"/>
    </row>
    <row r="3146" spans="4:8" s="260" customFormat="1">
      <c r="D3146" s="261"/>
      <c r="E3146" s="261"/>
      <c r="F3146" s="270"/>
      <c r="G3146" s="270"/>
      <c r="H3146" s="270"/>
    </row>
    <row r="3147" spans="4:8" s="260" customFormat="1">
      <c r="D3147" s="261"/>
      <c r="E3147" s="261"/>
      <c r="F3147" s="270"/>
      <c r="G3147" s="270"/>
      <c r="H3147" s="270"/>
    </row>
    <row r="3148" spans="4:8" s="260" customFormat="1">
      <c r="D3148" s="261"/>
      <c r="E3148" s="261"/>
      <c r="F3148" s="270"/>
      <c r="G3148" s="270"/>
      <c r="H3148" s="270"/>
    </row>
    <row r="3149" spans="4:8" s="260" customFormat="1">
      <c r="D3149" s="261"/>
      <c r="E3149" s="261"/>
      <c r="F3149" s="270"/>
      <c r="G3149" s="270"/>
      <c r="H3149" s="270"/>
    </row>
    <row r="3150" spans="4:8" s="260" customFormat="1">
      <c r="D3150" s="261"/>
      <c r="E3150" s="261"/>
      <c r="F3150" s="270"/>
      <c r="G3150" s="270"/>
      <c r="H3150" s="270"/>
    </row>
    <row r="3151" spans="4:8" s="260" customFormat="1">
      <c r="D3151" s="261"/>
      <c r="E3151" s="261"/>
      <c r="F3151" s="270"/>
      <c r="G3151" s="270"/>
      <c r="H3151" s="270"/>
    </row>
    <row r="3152" spans="4:8" s="260" customFormat="1">
      <c r="D3152" s="261"/>
      <c r="E3152" s="261"/>
      <c r="F3152" s="270"/>
      <c r="G3152" s="270"/>
      <c r="H3152" s="270"/>
    </row>
    <row r="3153" spans="4:8" s="260" customFormat="1">
      <c r="D3153" s="261"/>
      <c r="E3153" s="261"/>
      <c r="F3153" s="270"/>
      <c r="G3153" s="270"/>
      <c r="H3153" s="270"/>
    </row>
    <row r="3154" spans="4:8" s="260" customFormat="1">
      <c r="D3154" s="261"/>
      <c r="E3154" s="261"/>
      <c r="F3154" s="270"/>
      <c r="G3154" s="270"/>
      <c r="H3154" s="270"/>
    </row>
    <row r="3155" spans="4:8" s="260" customFormat="1">
      <c r="D3155" s="261"/>
      <c r="E3155" s="261"/>
      <c r="F3155" s="270"/>
      <c r="G3155" s="270"/>
      <c r="H3155" s="270"/>
    </row>
    <row r="3156" spans="4:8" s="260" customFormat="1">
      <c r="D3156" s="261"/>
      <c r="E3156" s="261"/>
      <c r="F3156" s="270"/>
      <c r="G3156" s="270"/>
      <c r="H3156" s="270"/>
    </row>
    <row r="3157" spans="4:8" s="260" customFormat="1">
      <c r="D3157" s="261"/>
      <c r="E3157" s="261"/>
      <c r="F3157" s="270"/>
      <c r="G3157" s="270"/>
      <c r="H3157" s="270"/>
    </row>
    <row r="3158" spans="4:8" s="260" customFormat="1">
      <c r="D3158" s="261"/>
      <c r="E3158" s="261"/>
      <c r="F3158" s="270"/>
      <c r="G3158" s="270"/>
      <c r="H3158" s="270"/>
    </row>
    <row r="3159" spans="4:8" s="260" customFormat="1">
      <c r="D3159" s="261"/>
      <c r="E3159" s="261"/>
      <c r="F3159" s="270"/>
      <c r="G3159" s="270"/>
      <c r="H3159" s="270"/>
    </row>
    <row r="3160" spans="4:8" s="260" customFormat="1">
      <c r="D3160" s="261"/>
      <c r="E3160" s="261"/>
      <c r="F3160" s="270"/>
      <c r="G3160" s="270"/>
      <c r="H3160" s="270"/>
    </row>
    <row r="3161" spans="4:8" s="260" customFormat="1">
      <c r="D3161" s="261"/>
      <c r="E3161" s="261"/>
      <c r="F3161" s="270"/>
      <c r="G3161" s="270"/>
      <c r="H3161" s="270"/>
    </row>
    <row r="3162" spans="4:8" s="260" customFormat="1">
      <c r="D3162" s="261"/>
      <c r="E3162" s="261"/>
      <c r="F3162" s="270"/>
      <c r="G3162" s="270"/>
      <c r="H3162" s="270"/>
    </row>
    <row r="3163" spans="4:8" s="260" customFormat="1">
      <c r="D3163" s="261"/>
      <c r="E3163" s="261"/>
      <c r="F3163" s="270"/>
      <c r="G3163" s="270"/>
      <c r="H3163" s="270"/>
    </row>
    <row r="3164" spans="4:8" s="260" customFormat="1">
      <c r="D3164" s="261"/>
      <c r="E3164" s="261"/>
      <c r="F3164" s="270"/>
      <c r="G3164" s="270"/>
      <c r="H3164" s="270"/>
    </row>
    <row r="3165" spans="4:8" s="260" customFormat="1">
      <c r="D3165" s="261"/>
      <c r="E3165" s="261"/>
      <c r="F3165" s="270"/>
      <c r="G3165" s="270"/>
      <c r="H3165" s="270"/>
    </row>
    <row r="3166" spans="4:8" s="260" customFormat="1">
      <c r="D3166" s="261"/>
      <c r="E3166" s="261"/>
      <c r="F3166" s="270"/>
      <c r="G3166" s="270"/>
      <c r="H3166" s="270"/>
    </row>
    <row r="3167" spans="4:8" s="260" customFormat="1">
      <c r="D3167" s="261"/>
      <c r="E3167" s="261"/>
      <c r="F3167" s="270"/>
      <c r="G3167" s="270"/>
      <c r="H3167" s="270"/>
    </row>
    <row r="3168" spans="4:8" s="260" customFormat="1">
      <c r="D3168" s="261"/>
      <c r="E3168" s="261"/>
      <c r="F3168" s="270"/>
      <c r="G3168" s="270"/>
      <c r="H3168" s="270"/>
    </row>
    <row r="3169" spans="4:8" s="260" customFormat="1">
      <c r="D3169" s="261"/>
      <c r="E3169" s="261"/>
      <c r="F3169" s="270"/>
      <c r="G3169" s="270"/>
      <c r="H3169" s="270"/>
    </row>
    <row r="3170" spans="4:8" s="260" customFormat="1">
      <c r="D3170" s="261"/>
      <c r="E3170" s="261"/>
      <c r="F3170" s="270"/>
      <c r="G3170" s="270"/>
      <c r="H3170" s="270"/>
    </row>
    <row r="3171" spans="4:8" s="260" customFormat="1">
      <c r="D3171" s="261"/>
      <c r="E3171" s="261"/>
      <c r="F3171" s="270"/>
      <c r="G3171" s="270"/>
      <c r="H3171" s="270"/>
    </row>
    <row r="3172" spans="4:8" s="260" customFormat="1">
      <c r="D3172" s="261"/>
      <c r="E3172" s="261"/>
      <c r="F3172" s="270"/>
      <c r="G3172" s="270"/>
      <c r="H3172" s="270"/>
    </row>
    <row r="3173" spans="4:8" s="260" customFormat="1">
      <c r="D3173" s="261"/>
      <c r="E3173" s="261"/>
      <c r="F3173" s="270"/>
      <c r="G3173" s="270"/>
      <c r="H3173" s="270"/>
    </row>
    <row r="3174" spans="4:8" s="260" customFormat="1">
      <c r="D3174" s="261"/>
      <c r="E3174" s="261"/>
      <c r="F3174" s="270"/>
      <c r="G3174" s="270"/>
      <c r="H3174" s="270"/>
    </row>
    <row r="3175" spans="4:8" s="260" customFormat="1">
      <c r="D3175" s="261"/>
      <c r="E3175" s="261"/>
      <c r="F3175" s="270"/>
      <c r="G3175" s="270"/>
      <c r="H3175" s="270"/>
    </row>
    <row r="3176" spans="4:8" s="260" customFormat="1">
      <c r="D3176" s="261"/>
      <c r="E3176" s="261"/>
      <c r="F3176" s="270"/>
      <c r="G3176" s="270"/>
      <c r="H3176" s="270"/>
    </row>
    <row r="3177" spans="4:8" s="260" customFormat="1">
      <c r="D3177" s="261"/>
      <c r="E3177" s="261"/>
      <c r="F3177" s="270"/>
      <c r="G3177" s="270"/>
      <c r="H3177" s="270"/>
    </row>
    <row r="3178" spans="4:8" s="260" customFormat="1">
      <c r="D3178" s="261"/>
      <c r="E3178" s="261"/>
      <c r="F3178" s="270"/>
      <c r="G3178" s="270"/>
      <c r="H3178" s="270"/>
    </row>
    <row r="3179" spans="4:8" s="260" customFormat="1">
      <c r="D3179" s="261"/>
      <c r="E3179" s="261"/>
      <c r="F3179" s="270"/>
      <c r="G3179" s="270"/>
      <c r="H3179" s="270"/>
    </row>
    <row r="3180" spans="4:8" s="260" customFormat="1">
      <c r="D3180" s="261"/>
      <c r="E3180" s="261"/>
      <c r="F3180" s="270"/>
      <c r="G3180" s="270"/>
      <c r="H3180" s="270"/>
    </row>
    <row r="3181" spans="4:8" s="260" customFormat="1">
      <c r="D3181" s="261"/>
      <c r="E3181" s="261"/>
      <c r="F3181" s="270"/>
      <c r="G3181" s="270"/>
      <c r="H3181" s="270"/>
    </row>
    <row r="3182" spans="4:8" s="260" customFormat="1">
      <c r="D3182" s="261"/>
      <c r="E3182" s="261"/>
      <c r="F3182" s="270"/>
      <c r="G3182" s="270"/>
      <c r="H3182" s="270"/>
    </row>
    <row r="3183" spans="4:8" s="260" customFormat="1">
      <c r="D3183" s="261"/>
      <c r="E3183" s="261"/>
      <c r="F3183" s="270"/>
      <c r="G3183" s="270"/>
      <c r="H3183" s="270"/>
    </row>
    <row r="3184" spans="4:8" s="260" customFormat="1">
      <c r="D3184" s="261"/>
      <c r="E3184" s="261"/>
      <c r="F3184" s="270"/>
      <c r="G3184" s="270"/>
      <c r="H3184" s="270"/>
    </row>
    <row r="3185" spans="4:8" s="260" customFormat="1">
      <c r="D3185" s="261"/>
      <c r="E3185" s="261"/>
      <c r="F3185" s="270"/>
      <c r="G3185" s="270"/>
      <c r="H3185" s="270"/>
    </row>
    <row r="3186" spans="4:8" s="260" customFormat="1">
      <c r="D3186" s="261"/>
      <c r="E3186" s="261"/>
      <c r="F3186" s="270"/>
      <c r="G3186" s="270"/>
      <c r="H3186" s="270"/>
    </row>
    <row r="3187" spans="4:8" s="260" customFormat="1">
      <c r="D3187" s="261"/>
      <c r="E3187" s="261"/>
      <c r="F3187" s="270"/>
      <c r="G3187" s="270"/>
      <c r="H3187" s="270"/>
    </row>
    <row r="3188" spans="4:8" s="260" customFormat="1">
      <c r="D3188" s="261"/>
      <c r="E3188" s="261"/>
      <c r="F3188" s="270"/>
      <c r="G3188" s="270"/>
      <c r="H3188" s="270"/>
    </row>
    <row r="3189" spans="4:8" s="260" customFormat="1">
      <c r="D3189" s="261"/>
      <c r="E3189" s="261"/>
      <c r="F3189" s="270"/>
      <c r="G3189" s="270"/>
      <c r="H3189" s="270"/>
    </row>
    <row r="3190" spans="4:8" s="260" customFormat="1">
      <c r="D3190" s="261"/>
      <c r="E3190" s="261"/>
      <c r="F3190" s="270"/>
      <c r="G3190" s="270"/>
      <c r="H3190" s="270"/>
    </row>
    <row r="3191" spans="4:8" s="260" customFormat="1">
      <c r="D3191" s="261"/>
      <c r="E3191" s="261"/>
      <c r="F3191" s="270"/>
      <c r="G3191" s="270"/>
      <c r="H3191" s="270"/>
    </row>
    <row r="3192" spans="4:8" s="260" customFormat="1">
      <c r="D3192" s="261"/>
      <c r="E3192" s="261"/>
      <c r="F3192" s="270"/>
      <c r="G3192" s="270"/>
      <c r="H3192" s="270"/>
    </row>
    <row r="3193" spans="4:8" s="260" customFormat="1">
      <c r="D3193" s="261"/>
      <c r="E3193" s="261"/>
      <c r="F3193" s="270"/>
      <c r="G3193" s="270"/>
      <c r="H3193" s="270"/>
    </row>
    <row r="3194" spans="4:8" s="260" customFormat="1">
      <c r="D3194" s="261"/>
      <c r="E3194" s="261"/>
      <c r="F3194" s="270"/>
      <c r="G3194" s="270"/>
      <c r="H3194" s="270"/>
    </row>
    <row r="3195" spans="4:8" s="260" customFormat="1">
      <c r="D3195" s="261"/>
      <c r="E3195" s="261"/>
      <c r="F3195" s="270"/>
      <c r="G3195" s="270"/>
      <c r="H3195" s="270"/>
    </row>
    <row r="3196" spans="4:8" s="260" customFormat="1">
      <c r="D3196" s="261"/>
      <c r="E3196" s="261"/>
      <c r="F3196" s="270"/>
      <c r="G3196" s="270"/>
      <c r="H3196" s="270"/>
    </row>
    <row r="3197" spans="4:8" s="260" customFormat="1">
      <c r="D3197" s="261"/>
      <c r="E3197" s="261"/>
      <c r="F3197" s="270"/>
      <c r="G3197" s="270"/>
      <c r="H3197" s="270"/>
    </row>
    <row r="3198" spans="4:8" s="260" customFormat="1">
      <c r="D3198" s="261"/>
      <c r="E3198" s="261"/>
      <c r="F3198" s="270"/>
      <c r="G3198" s="270"/>
      <c r="H3198" s="270"/>
    </row>
    <row r="3199" spans="4:8" s="260" customFormat="1">
      <c r="D3199" s="261"/>
      <c r="E3199" s="261"/>
      <c r="F3199" s="270"/>
      <c r="G3199" s="270"/>
      <c r="H3199" s="270"/>
    </row>
    <row r="3200" spans="4:8" s="260" customFormat="1">
      <c r="D3200" s="261"/>
      <c r="E3200" s="261"/>
      <c r="F3200" s="270"/>
      <c r="G3200" s="270"/>
      <c r="H3200" s="270"/>
    </row>
    <row r="3201" spans="4:8" s="260" customFormat="1">
      <c r="D3201" s="261"/>
      <c r="E3201" s="261"/>
      <c r="F3201" s="270"/>
      <c r="G3201" s="270"/>
      <c r="H3201" s="270"/>
    </row>
    <row r="3202" spans="4:8" s="260" customFormat="1">
      <c r="D3202" s="261"/>
      <c r="E3202" s="261"/>
      <c r="F3202" s="270"/>
      <c r="G3202" s="270"/>
      <c r="H3202" s="270"/>
    </row>
    <row r="3203" spans="4:8" s="260" customFormat="1">
      <c r="D3203" s="261"/>
      <c r="E3203" s="261"/>
      <c r="F3203" s="270"/>
      <c r="G3203" s="270"/>
      <c r="H3203" s="270"/>
    </row>
    <row r="3204" spans="4:8" s="260" customFormat="1">
      <c r="D3204" s="261"/>
      <c r="E3204" s="261"/>
      <c r="F3204" s="270"/>
      <c r="G3204" s="270"/>
      <c r="H3204" s="270"/>
    </row>
    <row r="3205" spans="4:8" s="260" customFormat="1">
      <c r="D3205" s="261"/>
      <c r="E3205" s="261"/>
      <c r="F3205" s="270"/>
      <c r="G3205" s="270"/>
      <c r="H3205" s="270"/>
    </row>
    <row r="3206" spans="4:8" s="260" customFormat="1">
      <c r="D3206" s="261"/>
      <c r="E3206" s="261"/>
      <c r="F3206" s="270"/>
      <c r="G3206" s="270"/>
      <c r="H3206" s="270"/>
    </row>
    <row r="3207" spans="4:8" s="260" customFormat="1">
      <c r="D3207" s="261"/>
      <c r="E3207" s="261"/>
      <c r="F3207" s="270"/>
      <c r="G3207" s="270"/>
      <c r="H3207" s="270"/>
    </row>
    <row r="3208" spans="4:8" s="260" customFormat="1">
      <c r="D3208" s="261"/>
      <c r="E3208" s="261"/>
      <c r="F3208" s="270"/>
      <c r="G3208" s="270"/>
      <c r="H3208" s="270"/>
    </row>
    <row r="3209" spans="4:8" s="260" customFormat="1">
      <c r="D3209" s="261"/>
      <c r="E3209" s="261"/>
      <c r="F3209" s="270"/>
      <c r="G3209" s="270"/>
      <c r="H3209" s="270"/>
    </row>
    <row r="3210" spans="4:8" s="260" customFormat="1">
      <c r="D3210" s="261"/>
      <c r="E3210" s="261"/>
      <c r="F3210" s="270"/>
      <c r="G3210" s="270"/>
      <c r="H3210" s="270"/>
    </row>
    <row r="3211" spans="4:8" s="260" customFormat="1">
      <c r="D3211" s="261"/>
      <c r="E3211" s="261"/>
      <c r="F3211" s="270"/>
      <c r="G3211" s="270"/>
      <c r="H3211" s="270"/>
    </row>
    <row r="3212" spans="4:8" s="260" customFormat="1">
      <c r="D3212" s="261"/>
      <c r="E3212" s="261"/>
      <c r="F3212" s="270"/>
      <c r="G3212" s="270"/>
      <c r="H3212" s="270"/>
    </row>
    <row r="3213" spans="4:8" s="260" customFormat="1">
      <c r="D3213" s="261"/>
      <c r="E3213" s="261"/>
      <c r="F3213" s="270"/>
      <c r="G3213" s="270"/>
      <c r="H3213" s="270"/>
    </row>
    <row r="3214" spans="4:8" s="260" customFormat="1">
      <c r="D3214" s="261"/>
      <c r="E3214" s="261"/>
      <c r="F3214" s="270"/>
      <c r="G3214" s="270"/>
      <c r="H3214" s="270"/>
    </row>
    <row r="3215" spans="4:8" s="260" customFormat="1">
      <c r="D3215" s="261"/>
      <c r="E3215" s="261"/>
      <c r="F3215" s="270"/>
      <c r="G3215" s="270"/>
      <c r="H3215" s="270"/>
    </row>
    <row r="3216" spans="4:8" s="260" customFormat="1">
      <c r="D3216" s="261"/>
      <c r="E3216" s="261"/>
      <c r="F3216" s="270"/>
      <c r="G3216" s="270"/>
      <c r="H3216" s="270"/>
    </row>
    <row r="3217" spans="4:8" s="260" customFormat="1">
      <c r="D3217" s="261"/>
      <c r="E3217" s="261"/>
      <c r="F3217" s="270"/>
      <c r="G3217" s="270"/>
      <c r="H3217" s="270"/>
    </row>
    <row r="3218" spans="4:8" s="260" customFormat="1">
      <c r="D3218" s="261"/>
      <c r="E3218" s="261"/>
      <c r="F3218" s="270"/>
      <c r="G3218" s="270"/>
      <c r="H3218" s="270"/>
    </row>
    <row r="3219" spans="4:8" s="260" customFormat="1">
      <c r="D3219" s="261"/>
      <c r="E3219" s="261"/>
      <c r="F3219" s="270"/>
      <c r="G3219" s="270"/>
      <c r="H3219" s="270"/>
    </row>
    <row r="3220" spans="4:8" s="260" customFormat="1">
      <c r="D3220" s="261"/>
      <c r="E3220" s="261"/>
      <c r="F3220" s="270"/>
      <c r="G3220" s="270"/>
      <c r="H3220" s="270"/>
    </row>
    <row r="3221" spans="4:8" s="260" customFormat="1">
      <c r="D3221" s="261"/>
      <c r="E3221" s="261"/>
      <c r="F3221" s="270"/>
      <c r="G3221" s="270"/>
      <c r="H3221" s="270"/>
    </row>
    <row r="3222" spans="4:8" s="260" customFormat="1">
      <c r="D3222" s="261"/>
      <c r="E3222" s="261"/>
      <c r="F3222" s="270"/>
      <c r="G3222" s="270"/>
      <c r="H3222" s="270"/>
    </row>
    <row r="3223" spans="4:8" s="260" customFormat="1">
      <c r="D3223" s="261"/>
      <c r="E3223" s="261"/>
      <c r="F3223" s="270"/>
      <c r="G3223" s="270"/>
      <c r="H3223" s="270"/>
    </row>
    <row r="3224" spans="4:8" s="260" customFormat="1">
      <c r="D3224" s="261"/>
      <c r="E3224" s="261"/>
      <c r="F3224" s="270"/>
      <c r="G3224" s="270"/>
      <c r="H3224" s="270"/>
    </row>
    <row r="3225" spans="4:8" s="260" customFormat="1">
      <c r="D3225" s="261"/>
      <c r="E3225" s="261"/>
      <c r="F3225" s="270"/>
      <c r="G3225" s="270"/>
      <c r="H3225" s="270"/>
    </row>
    <row r="3226" spans="4:8" s="260" customFormat="1">
      <c r="D3226" s="261"/>
      <c r="E3226" s="261"/>
      <c r="F3226" s="270"/>
      <c r="G3226" s="270"/>
      <c r="H3226" s="270"/>
    </row>
    <row r="3227" spans="4:8" s="260" customFormat="1">
      <c r="D3227" s="261"/>
      <c r="E3227" s="261"/>
      <c r="F3227" s="270"/>
      <c r="G3227" s="270"/>
      <c r="H3227" s="270"/>
    </row>
    <row r="3228" spans="4:8" s="260" customFormat="1">
      <c r="D3228" s="261"/>
      <c r="E3228" s="261"/>
      <c r="F3228" s="270"/>
      <c r="G3228" s="270"/>
      <c r="H3228" s="270"/>
    </row>
    <row r="3229" spans="4:8" s="260" customFormat="1">
      <c r="D3229" s="261"/>
      <c r="E3229" s="261"/>
      <c r="F3229" s="270"/>
      <c r="G3229" s="270"/>
      <c r="H3229" s="270"/>
    </row>
    <row r="3230" spans="4:8" s="260" customFormat="1">
      <c r="D3230" s="261"/>
      <c r="E3230" s="261"/>
      <c r="F3230" s="270"/>
      <c r="G3230" s="270"/>
      <c r="H3230" s="270"/>
    </row>
    <row r="3231" spans="4:8" s="260" customFormat="1">
      <c r="D3231" s="261"/>
      <c r="E3231" s="261"/>
      <c r="F3231" s="270"/>
      <c r="G3231" s="270"/>
      <c r="H3231" s="270"/>
    </row>
    <row r="3232" spans="4:8" s="260" customFormat="1">
      <c r="D3232" s="261"/>
      <c r="E3232" s="261"/>
      <c r="F3232" s="270"/>
      <c r="G3232" s="270"/>
      <c r="H3232" s="270"/>
    </row>
    <row r="3233" spans="4:8" s="260" customFormat="1">
      <c r="D3233" s="261"/>
      <c r="E3233" s="261"/>
      <c r="F3233" s="270"/>
      <c r="G3233" s="270"/>
      <c r="H3233" s="270"/>
    </row>
    <row r="3234" spans="4:8" s="260" customFormat="1">
      <c r="D3234" s="261"/>
      <c r="E3234" s="261"/>
      <c r="F3234" s="270"/>
      <c r="G3234" s="270"/>
      <c r="H3234" s="270"/>
    </row>
    <row r="3235" spans="4:8" s="260" customFormat="1">
      <c r="D3235" s="261"/>
      <c r="E3235" s="261"/>
      <c r="F3235" s="270"/>
      <c r="G3235" s="270"/>
      <c r="H3235" s="270"/>
    </row>
    <row r="3236" spans="4:8" s="260" customFormat="1">
      <c r="D3236" s="261"/>
      <c r="E3236" s="261"/>
      <c r="F3236" s="270"/>
      <c r="G3236" s="270"/>
      <c r="H3236" s="270"/>
    </row>
    <row r="3237" spans="4:8" s="260" customFormat="1">
      <c r="D3237" s="261"/>
      <c r="E3237" s="261"/>
      <c r="F3237" s="270"/>
      <c r="G3237" s="270"/>
      <c r="H3237" s="270"/>
    </row>
    <row r="3238" spans="4:8" s="260" customFormat="1">
      <c r="D3238" s="261"/>
      <c r="E3238" s="261"/>
      <c r="F3238" s="270"/>
      <c r="G3238" s="270"/>
      <c r="H3238" s="270"/>
    </row>
    <row r="3239" spans="4:8" s="260" customFormat="1">
      <c r="D3239" s="261"/>
      <c r="E3239" s="261"/>
      <c r="F3239" s="270"/>
      <c r="G3239" s="270"/>
      <c r="H3239" s="270"/>
    </row>
    <row r="3240" spans="4:8" s="260" customFormat="1">
      <c r="D3240" s="261"/>
      <c r="E3240" s="261"/>
      <c r="F3240" s="270"/>
      <c r="G3240" s="270"/>
      <c r="H3240" s="270"/>
    </row>
    <row r="3241" spans="4:8" s="260" customFormat="1">
      <c r="D3241" s="261"/>
      <c r="E3241" s="261"/>
      <c r="F3241" s="270"/>
      <c r="G3241" s="270"/>
      <c r="H3241" s="270"/>
    </row>
    <row r="3242" spans="4:8" s="260" customFormat="1">
      <c r="D3242" s="261"/>
      <c r="E3242" s="261"/>
      <c r="F3242" s="270"/>
      <c r="G3242" s="270"/>
      <c r="H3242" s="270"/>
    </row>
    <row r="3243" spans="4:8" s="260" customFormat="1">
      <c r="D3243" s="261"/>
      <c r="E3243" s="261"/>
      <c r="F3243" s="270"/>
      <c r="G3243" s="270"/>
      <c r="H3243" s="270"/>
    </row>
    <row r="3244" spans="4:8" s="260" customFormat="1">
      <c r="D3244" s="261"/>
      <c r="E3244" s="261"/>
      <c r="F3244" s="270"/>
      <c r="G3244" s="270"/>
      <c r="H3244" s="270"/>
    </row>
    <row r="3245" spans="4:8" s="260" customFormat="1">
      <c r="D3245" s="261"/>
      <c r="E3245" s="261"/>
      <c r="F3245" s="270"/>
      <c r="G3245" s="270"/>
      <c r="H3245" s="270"/>
    </row>
    <row r="3246" spans="4:8" s="260" customFormat="1">
      <c r="D3246" s="261"/>
      <c r="E3246" s="261"/>
      <c r="F3246" s="270"/>
      <c r="G3246" s="270"/>
      <c r="H3246" s="270"/>
    </row>
    <row r="3247" spans="4:8" s="260" customFormat="1">
      <c r="D3247" s="261"/>
      <c r="E3247" s="261"/>
      <c r="F3247" s="270"/>
      <c r="G3247" s="270"/>
      <c r="H3247" s="270"/>
    </row>
    <row r="3248" spans="4:8" s="260" customFormat="1">
      <c r="D3248" s="261"/>
      <c r="E3248" s="261"/>
      <c r="F3248" s="270"/>
      <c r="G3248" s="270"/>
      <c r="H3248" s="270"/>
    </row>
    <row r="3249" spans="4:8" s="260" customFormat="1">
      <c r="D3249" s="261"/>
      <c r="E3249" s="261"/>
      <c r="F3249" s="270"/>
      <c r="G3249" s="270"/>
      <c r="H3249" s="270"/>
    </row>
    <row r="3250" spans="4:8" s="260" customFormat="1">
      <c r="D3250" s="261"/>
      <c r="E3250" s="261"/>
      <c r="F3250" s="270"/>
      <c r="G3250" s="270"/>
      <c r="H3250" s="270"/>
    </row>
    <row r="3251" spans="4:8" s="260" customFormat="1">
      <c r="D3251" s="261"/>
      <c r="E3251" s="261"/>
      <c r="F3251" s="270"/>
      <c r="G3251" s="270"/>
      <c r="H3251" s="270"/>
    </row>
    <row r="3252" spans="4:8" s="260" customFormat="1">
      <c r="D3252" s="261"/>
      <c r="E3252" s="261"/>
      <c r="F3252" s="270"/>
      <c r="G3252" s="270"/>
      <c r="H3252" s="270"/>
    </row>
    <row r="3253" spans="4:8" s="260" customFormat="1">
      <c r="D3253" s="261"/>
      <c r="E3253" s="261"/>
      <c r="F3253" s="270"/>
      <c r="G3253" s="270"/>
      <c r="H3253" s="270"/>
    </row>
    <row r="3254" spans="4:8" s="260" customFormat="1">
      <c r="D3254" s="261"/>
      <c r="E3254" s="261"/>
      <c r="F3254" s="270"/>
      <c r="G3254" s="270"/>
      <c r="H3254" s="270"/>
    </row>
    <row r="3255" spans="4:8" s="260" customFormat="1">
      <c r="D3255" s="261"/>
      <c r="E3255" s="261"/>
      <c r="F3255" s="270"/>
      <c r="G3255" s="270"/>
      <c r="H3255" s="270"/>
    </row>
    <row r="3256" spans="4:8" s="260" customFormat="1">
      <c r="D3256" s="261"/>
      <c r="E3256" s="261"/>
      <c r="F3256" s="270"/>
      <c r="G3256" s="270"/>
      <c r="H3256" s="270"/>
    </row>
    <row r="3257" spans="4:8" s="260" customFormat="1">
      <c r="D3257" s="261"/>
      <c r="E3257" s="261"/>
      <c r="F3257" s="270"/>
      <c r="G3257" s="270"/>
      <c r="H3257" s="270"/>
    </row>
    <row r="3258" spans="4:8" s="260" customFormat="1">
      <c r="D3258" s="261"/>
      <c r="E3258" s="261"/>
      <c r="F3258" s="270"/>
      <c r="G3258" s="270"/>
      <c r="H3258" s="270"/>
    </row>
    <row r="3259" spans="4:8" s="260" customFormat="1">
      <c r="D3259" s="261"/>
      <c r="E3259" s="261"/>
      <c r="F3259" s="270"/>
      <c r="G3259" s="270"/>
      <c r="H3259" s="270"/>
    </row>
    <row r="3260" spans="4:8" s="260" customFormat="1">
      <c r="D3260" s="261"/>
      <c r="E3260" s="261"/>
      <c r="F3260" s="270"/>
      <c r="G3260" s="270"/>
      <c r="H3260" s="270"/>
    </row>
    <row r="3261" spans="4:8" s="260" customFormat="1">
      <c r="D3261" s="261"/>
      <c r="E3261" s="261"/>
      <c r="F3261" s="270"/>
      <c r="G3261" s="270"/>
      <c r="H3261" s="270"/>
    </row>
    <row r="3262" spans="4:8" s="260" customFormat="1">
      <c r="D3262" s="261"/>
      <c r="E3262" s="261"/>
      <c r="F3262" s="270"/>
      <c r="G3262" s="270"/>
      <c r="H3262" s="270"/>
    </row>
    <row r="3263" spans="4:8" s="260" customFormat="1">
      <c r="D3263" s="261"/>
      <c r="E3263" s="261"/>
      <c r="F3263" s="270"/>
      <c r="G3263" s="270"/>
      <c r="H3263" s="270"/>
    </row>
    <row r="3264" spans="4:8" s="260" customFormat="1">
      <c r="D3264" s="261"/>
      <c r="E3264" s="261"/>
      <c r="F3264" s="270"/>
      <c r="G3264" s="270"/>
      <c r="H3264" s="270"/>
    </row>
    <row r="3265" spans="4:8" s="260" customFormat="1">
      <c r="D3265" s="261"/>
      <c r="E3265" s="261"/>
      <c r="F3265" s="270"/>
      <c r="G3265" s="270"/>
      <c r="H3265" s="270"/>
    </row>
    <row r="3266" spans="4:8" s="260" customFormat="1">
      <c r="D3266" s="261"/>
      <c r="E3266" s="261"/>
      <c r="F3266" s="270"/>
      <c r="G3266" s="270"/>
      <c r="H3266" s="270"/>
    </row>
    <row r="3267" spans="4:8" s="260" customFormat="1">
      <c r="D3267" s="261"/>
      <c r="E3267" s="261"/>
      <c r="F3267" s="270"/>
      <c r="G3267" s="270"/>
      <c r="H3267" s="270"/>
    </row>
    <row r="3268" spans="4:8" s="260" customFormat="1">
      <c r="D3268" s="261"/>
      <c r="E3268" s="261"/>
      <c r="F3268" s="270"/>
      <c r="G3268" s="270"/>
      <c r="H3268" s="270"/>
    </row>
    <row r="3269" spans="4:8" s="260" customFormat="1">
      <c r="D3269" s="261"/>
      <c r="E3269" s="261"/>
      <c r="F3269" s="270"/>
      <c r="G3269" s="270"/>
      <c r="H3269" s="270"/>
    </row>
    <row r="3270" spans="4:8" s="260" customFormat="1">
      <c r="D3270" s="261"/>
      <c r="E3270" s="261"/>
      <c r="F3270" s="270"/>
      <c r="G3270" s="270"/>
      <c r="H3270" s="270"/>
    </row>
    <row r="3271" spans="4:8" s="260" customFormat="1">
      <c r="D3271" s="261"/>
      <c r="E3271" s="261"/>
      <c r="F3271" s="270"/>
      <c r="G3271" s="270"/>
      <c r="H3271" s="270"/>
    </row>
    <row r="3272" spans="4:8" s="260" customFormat="1">
      <c r="D3272" s="261"/>
      <c r="E3272" s="261"/>
      <c r="F3272" s="270"/>
      <c r="G3272" s="270"/>
      <c r="H3272" s="270"/>
    </row>
    <row r="3273" spans="4:8" s="260" customFormat="1">
      <c r="D3273" s="261"/>
      <c r="E3273" s="261"/>
      <c r="F3273" s="270"/>
      <c r="G3273" s="270"/>
      <c r="H3273" s="270"/>
    </row>
    <row r="3274" spans="4:8" s="260" customFormat="1">
      <c r="D3274" s="261"/>
      <c r="E3274" s="261"/>
      <c r="F3274" s="270"/>
      <c r="G3274" s="270"/>
      <c r="H3274" s="270"/>
    </row>
    <row r="3275" spans="4:8" s="260" customFormat="1">
      <c r="D3275" s="261"/>
      <c r="E3275" s="261"/>
      <c r="F3275" s="270"/>
      <c r="G3275" s="270"/>
      <c r="H3275" s="270"/>
    </row>
    <row r="3276" spans="4:8" s="260" customFormat="1">
      <c r="D3276" s="261"/>
      <c r="E3276" s="261"/>
      <c r="F3276" s="270"/>
      <c r="G3276" s="270"/>
      <c r="H3276" s="270"/>
    </row>
    <row r="3277" spans="4:8" s="260" customFormat="1">
      <c r="D3277" s="261"/>
      <c r="E3277" s="261"/>
      <c r="F3277" s="270"/>
      <c r="G3277" s="270"/>
      <c r="H3277" s="270"/>
    </row>
    <row r="3278" spans="4:8" s="260" customFormat="1">
      <c r="D3278" s="261"/>
      <c r="E3278" s="261"/>
      <c r="F3278" s="270"/>
      <c r="G3278" s="270"/>
      <c r="H3278" s="270"/>
    </row>
    <row r="3279" spans="4:8" s="260" customFormat="1">
      <c r="D3279" s="261"/>
      <c r="E3279" s="261"/>
      <c r="F3279" s="270"/>
      <c r="G3279" s="270"/>
      <c r="H3279" s="270"/>
    </row>
    <row r="3280" spans="4:8" s="260" customFormat="1">
      <c r="D3280" s="261"/>
      <c r="E3280" s="261"/>
      <c r="F3280" s="270"/>
      <c r="G3280" s="270"/>
      <c r="H3280" s="270"/>
    </row>
    <row r="3281" spans="4:8" s="260" customFormat="1">
      <c r="D3281" s="261"/>
      <c r="E3281" s="261"/>
      <c r="F3281" s="270"/>
      <c r="G3281" s="270"/>
      <c r="H3281" s="270"/>
    </row>
    <row r="3282" spans="4:8" s="260" customFormat="1">
      <c r="D3282" s="261"/>
      <c r="E3282" s="261"/>
      <c r="F3282" s="270"/>
      <c r="G3282" s="270"/>
      <c r="H3282" s="270"/>
    </row>
    <row r="3283" spans="4:8" s="260" customFormat="1">
      <c r="D3283" s="261"/>
      <c r="E3283" s="261"/>
      <c r="F3283" s="270"/>
      <c r="G3283" s="270"/>
      <c r="H3283" s="270"/>
    </row>
    <row r="3284" spans="4:8" s="260" customFormat="1">
      <c r="D3284" s="261"/>
      <c r="E3284" s="261"/>
      <c r="F3284" s="270"/>
      <c r="G3284" s="270"/>
      <c r="H3284" s="270"/>
    </row>
    <row r="3285" spans="4:8" s="260" customFormat="1">
      <c r="D3285" s="261"/>
      <c r="E3285" s="261"/>
      <c r="F3285" s="270"/>
      <c r="G3285" s="270"/>
      <c r="H3285" s="270"/>
    </row>
    <row r="3286" spans="4:8" s="260" customFormat="1">
      <c r="D3286" s="261"/>
      <c r="E3286" s="261"/>
      <c r="F3286" s="270"/>
      <c r="G3286" s="270"/>
      <c r="H3286" s="270"/>
    </row>
    <row r="3287" spans="4:8" s="260" customFormat="1">
      <c r="D3287" s="261"/>
      <c r="E3287" s="261"/>
      <c r="F3287" s="270"/>
      <c r="G3287" s="270"/>
      <c r="H3287" s="270"/>
    </row>
    <row r="3288" spans="4:8" s="260" customFormat="1">
      <c r="D3288" s="261"/>
      <c r="E3288" s="261"/>
      <c r="F3288" s="270"/>
      <c r="G3288" s="270"/>
      <c r="H3288" s="270"/>
    </row>
    <row r="3289" spans="4:8" s="260" customFormat="1">
      <c r="D3289" s="261"/>
      <c r="E3289" s="261"/>
      <c r="F3289" s="270"/>
      <c r="G3289" s="270"/>
      <c r="H3289" s="270"/>
    </row>
    <row r="3290" spans="4:8" s="260" customFormat="1">
      <c r="D3290" s="261"/>
      <c r="E3290" s="261"/>
      <c r="F3290" s="270"/>
      <c r="G3290" s="270"/>
      <c r="H3290" s="270"/>
    </row>
    <row r="3291" spans="4:8" s="260" customFormat="1">
      <c r="D3291" s="261"/>
      <c r="E3291" s="261"/>
      <c r="F3291" s="270"/>
      <c r="G3291" s="270"/>
      <c r="H3291" s="270"/>
    </row>
    <row r="3292" spans="4:8" s="260" customFormat="1">
      <c r="D3292" s="261"/>
      <c r="E3292" s="261"/>
      <c r="F3292" s="270"/>
      <c r="G3292" s="270"/>
      <c r="H3292" s="270"/>
    </row>
    <row r="3293" spans="4:8" s="260" customFormat="1">
      <c r="D3293" s="261"/>
      <c r="E3293" s="261"/>
      <c r="F3293" s="270"/>
      <c r="G3293" s="270"/>
      <c r="H3293" s="270"/>
    </row>
    <row r="3294" spans="4:8" s="260" customFormat="1">
      <c r="D3294" s="261"/>
      <c r="E3294" s="261"/>
      <c r="F3294" s="270"/>
      <c r="G3294" s="270"/>
      <c r="H3294" s="270"/>
    </row>
    <row r="3295" spans="4:8" s="260" customFormat="1">
      <c r="D3295" s="261"/>
      <c r="E3295" s="261"/>
      <c r="F3295" s="270"/>
      <c r="G3295" s="270"/>
      <c r="H3295" s="270"/>
    </row>
    <row r="3296" spans="4:8" s="260" customFormat="1">
      <c r="D3296" s="261"/>
      <c r="E3296" s="261"/>
      <c r="F3296" s="270"/>
      <c r="G3296" s="270"/>
      <c r="H3296" s="270"/>
    </row>
    <row r="3297" spans="4:8" s="260" customFormat="1">
      <c r="D3297" s="261"/>
      <c r="E3297" s="261"/>
      <c r="F3297" s="270"/>
      <c r="G3297" s="270"/>
      <c r="H3297" s="270"/>
    </row>
    <row r="3298" spans="4:8" s="260" customFormat="1">
      <c r="D3298" s="261"/>
      <c r="E3298" s="261"/>
      <c r="F3298" s="270"/>
      <c r="G3298" s="270"/>
      <c r="H3298" s="270"/>
    </row>
    <row r="3299" spans="4:8" s="260" customFormat="1">
      <c r="D3299" s="261"/>
      <c r="E3299" s="261"/>
      <c r="F3299" s="270"/>
      <c r="G3299" s="270"/>
      <c r="H3299" s="270"/>
    </row>
    <row r="3300" spans="4:8" s="260" customFormat="1">
      <c r="D3300" s="261"/>
      <c r="E3300" s="261"/>
      <c r="F3300" s="270"/>
      <c r="G3300" s="270"/>
      <c r="H3300" s="270"/>
    </row>
    <row r="3301" spans="4:8" s="260" customFormat="1">
      <c r="D3301" s="261"/>
      <c r="E3301" s="261"/>
      <c r="F3301" s="270"/>
      <c r="G3301" s="270"/>
      <c r="H3301" s="270"/>
    </row>
    <row r="3302" spans="4:8" s="260" customFormat="1">
      <c r="D3302" s="261"/>
      <c r="E3302" s="261"/>
      <c r="F3302" s="270"/>
      <c r="G3302" s="270"/>
      <c r="H3302" s="270"/>
    </row>
    <row r="3303" spans="4:8" s="260" customFormat="1">
      <c r="D3303" s="261"/>
      <c r="E3303" s="261"/>
      <c r="F3303" s="270"/>
      <c r="G3303" s="270"/>
      <c r="H3303" s="270"/>
    </row>
    <row r="3304" spans="4:8" s="260" customFormat="1">
      <c r="D3304" s="261"/>
      <c r="E3304" s="261"/>
      <c r="F3304" s="270"/>
      <c r="G3304" s="270"/>
      <c r="H3304" s="270"/>
    </row>
    <row r="3305" spans="4:8" s="260" customFormat="1">
      <c r="D3305" s="261"/>
      <c r="E3305" s="261"/>
      <c r="F3305" s="270"/>
      <c r="G3305" s="270"/>
      <c r="H3305" s="270"/>
    </row>
    <row r="3306" spans="4:8" s="260" customFormat="1">
      <c r="D3306" s="261"/>
      <c r="E3306" s="261"/>
      <c r="F3306" s="270"/>
      <c r="G3306" s="270"/>
      <c r="H3306" s="270"/>
    </row>
    <row r="3307" spans="4:8" s="260" customFormat="1">
      <c r="D3307" s="261"/>
      <c r="E3307" s="261"/>
      <c r="F3307" s="270"/>
      <c r="G3307" s="270"/>
      <c r="H3307" s="270"/>
    </row>
    <row r="3308" spans="4:8" s="260" customFormat="1">
      <c r="D3308" s="261"/>
      <c r="E3308" s="261"/>
      <c r="F3308" s="270"/>
      <c r="G3308" s="270"/>
      <c r="H3308" s="270"/>
    </row>
    <row r="3309" spans="4:8" s="260" customFormat="1">
      <c r="D3309" s="261"/>
      <c r="E3309" s="261"/>
      <c r="F3309" s="270"/>
      <c r="G3309" s="270"/>
      <c r="H3309" s="270"/>
    </row>
    <row r="3310" spans="4:8" s="260" customFormat="1">
      <c r="D3310" s="261"/>
      <c r="E3310" s="261"/>
      <c r="F3310" s="270"/>
      <c r="G3310" s="270"/>
      <c r="H3310" s="270"/>
    </row>
    <row r="3311" spans="4:8" s="260" customFormat="1">
      <c r="D3311" s="261"/>
      <c r="E3311" s="261"/>
      <c r="F3311" s="270"/>
      <c r="G3311" s="270"/>
      <c r="H3311" s="270"/>
    </row>
    <row r="3312" spans="4:8" s="260" customFormat="1">
      <c r="D3312" s="261"/>
      <c r="E3312" s="261"/>
      <c r="F3312" s="270"/>
      <c r="G3312" s="270"/>
      <c r="H3312" s="270"/>
    </row>
    <row r="3313" spans="4:8" s="260" customFormat="1">
      <c r="D3313" s="261"/>
      <c r="E3313" s="261"/>
      <c r="F3313" s="270"/>
      <c r="G3313" s="270"/>
      <c r="H3313" s="270"/>
    </row>
    <row r="3314" spans="4:8" s="260" customFormat="1">
      <c r="D3314" s="261"/>
      <c r="E3314" s="261"/>
      <c r="F3314" s="270"/>
      <c r="G3314" s="270"/>
      <c r="H3314" s="270"/>
    </row>
    <row r="3315" spans="4:8" s="260" customFormat="1">
      <c r="D3315" s="261"/>
      <c r="E3315" s="261"/>
      <c r="F3315" s="270"/>
      <c r="G3315" s="270"/>
      <c r="H3315" s="270"/>
    </row>
    <row r="3316" spans="4:8" s="260" customFormat="1">
      <c r="D3316" s="261"/>
      <c r="E3316" s="261"/>
      <c r="F3316" s="270"/>
      <c r="G3316" s="270"/>
      <c r="H3316" s="270"/>
    </row>
    <row r="3317" spans="4:8" s="260" customFormat="1">
      <c r="D3317" s="261"/>
      <c r="E3317" s="261"/>
      <c r="F3317" s="270"/>
      <c r="G3317" s="270"/>
      <c r="H3317" s="270"/>
    </row>
    <row r="3318" spans="4:8" s="260" customFormat="1">
      <c r="D3318" s="261"/>
      <c r="E3318" s="261"/>
      <c r="F3318" s="270"/>
      <c r="G3318" s="270"/>
      <c r="H3318" s="270"/>
    </row>
    <row r="3319" spans="4:8" s="260" customFormat="1">
      <c r="D3319" s="261"/>
      <c r="E3319" s="261"/>
      <c r="F3319" s="270"/>
      <c r="G3319" s="270"/>
      <c r="H3319" s="270"/>
    </row>
    <row r="3320" spans="4:8" s="260" customFormat="1">
      <c r="D3320" s="261"/>
      <c r="E3320" s="261"/>
      <c r="F3320" s="270"/>
      <c r="G3320" s="270"/>
      <c r="H3320" s="270"/>
    </row>
    <row r="3321" spans="4:8" s="260" customFormat="1">
      <c r="D3321" s="261"/>
      <c r="E3321" s="261"/>
      <c r="F3321" s="270"/>
      <c r="G3321" s="270"/>
      <c r="H3321" s="270"/>
    </row>
    <row r="3322" spans="4:8" s="260" customFormat="1">
      <c r="D3322" s="261"/>
      <c r="E3322" s="261"/>
      <c r="F3322" s="270"/>
      <c r="G3322" s="270"/>
      <c r="H3322" s="270"/>
    </row>
    <row r="3323" spans="4:8" s="260" customFormat="1">
      <c r="D3323" s="261"/>
      <c r="E3323" s="261"/>
      <c r="F3323" s="270"/>
      <c r="G3323" s="270"/>
      <c r="H3323" s="270"/>
    </row>
    <row r="3324" spans="4:8" s="260" customFormat="1">
      <c r="D3324" s="261"/>
      <c r="E3324" s="261"/>
      <c r="F3324" s="270"/>
      <c r="G3324" s="270"/>
      <c r="H3324" s="270"/>
    </row>
    <row r="3325" spans="4:8" s="260" customFormat="1">
      <c r="D3325" s="261"/>
      <c r="E3325" s="261"/>
      <c r="F3325" s="270"/>
      <c r="G3325" s="270"/>
      <c r="H3325" s="270"/>
    </row>
    <row r="3326" spans="4:8" s="260" customFormat="1">
      <c r="D3326" s="261"/>
      <c r="E3326" s="261"/>
      <c r="F3326" s="270"/>
      <c r="G3326" s="270"/>
      <c r="H3326" s="270"/>
    </row>
    <row r="3327" spans="4:8" s="260" customFormat="1">
      <c r="D3327" s="261"/>
      <c r="E3327" s="261"/>
      <c r="F3327" s="270"/>
      <c r="G3327" s="270"/>
      <c r="H3327" s="270"/>
    </row>
    <row r="3328" spans="4:8" s="260" customFormat="1">
      <c r="D3328" s="261"/>
      <c r="E3328" s="261"/>
      <c r="F3328" s="270"/>
      <c r="G3328" s="270"/>
      <c r="H3328" s="270"/>
    </row>
    <row r="3329" spans="4:8" s="260" customFormat="1">
      <c r="D3329" s="261"/>
      <c r="E3329" s="261"/>
      <c r="F3329" s="270"/>
      <c r="G3329" s="270"/>
      <c r="H3329" s="270"/>
    </row>
    <row r="3330" spans="4:8" s="260" customFormat="1">
      <c r="D3330" s="261"/>
      <c r="E3330" s="261"/>
      <c r="F3330" s="270"/>
      <c r="G3330" s="270"/>
      <c r="H3330" s="270"/>
    </row>
    <row r="3331" spans="4:8" s="260" customFormat="1">
      <c r="D3331" s="261"/>
      <c r="E3331" s="261"/>
      <c r="F3331" s="270"/>
      <c r="G3331" s="270"/>
      <c r="H3331" s="270"/>
    </row>
    <row r="3332" spans="4:8" s="260" customFormat="1">
      <c r="D3332" s="261"/>
      <c r="E3332" s="261"/>
      <c r="F3332" s="270"/>
      <c r="G3332" s="270"/>
      <c r="H3332" s="270"/>
    </row>
    <row r="3333" spans="4:8" s="260" customFormat="1">
      <c r="D3333" s="261"/>
      <c r="E3333" s="261"/>
      <c r="F3333" s="270"/>
      <c r="G3333" s="270"/>
      <c r="H3333" s="270"/>
    </row>
    <row r="3334" spans="4:8" s="260" customFormat="1">
      <c r="D3334" s="261"/>
      <c r="E3334" s="261"/>
      <c r="F3334" s="270"/>
      <c r="G3334" s="270"/>
      <c r="H3334" s="270"/>
    </row>
    <row r="3335" spans="4:8" s="260" customFormat="1">
      <c r="D3335" s="261"/>
      <c r="E3335" s="261"/>
      <c r="F3335" s="270"/>
      <c r="G3335" s="270"/>
      <c r="H3335" s="270"/>
    </row>
    <row r="3336" spans="4:8" s="260" customFormat="1">
      <c r="D3336" s="261"/>
      <c r="E3336" s="261"/>
      <c r="F3336" s="270"/>
      <c r="G3336" s="270"/>
      <c r="H3336" s="270"/>
    </row>
    <row r="3337" spans="4:8" s="260" customFormat="1">
      <c r="D3337" s="261"/>
      <c r="E3337" s="261"/>
      <c r="F3337" s="270"/>
      <c r="G3337" s="270"/>
      <c r="H3337" s="270"/>
    </row>
    <row r="3338" spans="4:8" s="260" customFormat="1">
      <c r="D3338" s="261"/>
      <c r="E3338" s="261"/>
      <c r="F3338" s="270"/>
      <c r="G3338" s="270"/>
      <c r="H3338" s="270"/>
    </row>
    <row r="3339" spans="4:8" s="260" customFormat="1">
      <c r="D3339" s="261"/>
      <c r="E3339" s="261"/>
      <c r="F3339" s="270"/>
      <c r="G3339" s="270"/>
      <c r="H3339" s="270"/>
    </row>
    <row r="3340" spans="4:8" s="260" customFormat="1">
      <c r="D3340" s="261"/>
      <c r="E3340" s="261"/>
      <c r="F3340" s="270"/>
      <c r="G3340" s="270"/>
      <c r="H3340" s="270"/>
    </row>
    <row r="3341" spans="4:8" s="260" customFormat="1">
      <c r="D3341" s="261"/>
      <c r="E3341" s="261"/>
      <c r="F3341" s="270"/>
      <c r="G3341" s="270"/>
      <c r="H3341" s="270"/>
    </row>
    <row r="3342" spans="4:8" s="260" customFormat="1">
      <c r="D3342" s="261"/>
      <c r="E3342" s="261"/>
      <c r="F3342" s="270"/>
      <c r="G3342" s="270"/>
      <c r="H3342" s="270"/>
    </row>
    <row r="3343" spans="4:8" s="260" customFormat="1">
      <c r="D3343" s="261"/>
      <c r="E3343" s="261"/>
      <c r="F3343" s="270"/>
      <c r="G3343" s="270"/>
      <c r="H3343" s="270"/>
    </row>
    <row r="3344" spans="4:8" s="260" customFormat="1">
      <c r="D3344" s="261"/>
      <c r="E3344" s="261"/>
      <c r="F3344" s="270"/>
      <c r="G3344" s="270"/>
      <c r="H3344" s="270"/>
    </row>
    <row r="3345" spans="4:8" s="260" customFormat="1">
      <c r="D3345" s="261"/>
      <c r="E3345" s="261"/>
      <c r="F3345" s="270"/>
      <c r="G3345" s="270"/>
      <c r="H3345" s="270"/>
    </row>
    <row r="3346" spans="4:8" s="260" customFormat="1">
      <c r="D3346" s="261"/>
      <c r="E3346" s="261"/>
      <c r="F3346" s="270"/>
      <c r="G3346" s="270"/>
      <c r="H3346" s="270"/>
    </row>
    <row r="3347" spans="4:8" s="260" customFormat="1">
      <c r="D3347" s="261"/>
      <c r="E3347" s="261"/>
      <c r="F3347" s="270"/>
      <c r="G3347" s="270"/>
      <c r="H3347" s="270"/>
    </row>
    <row r="3348" spans="4:8" s="260" customFormat="1">
      <c r="D3348" s="261"/>
      <c r="E3348" s="261"/>
      <c r="F3348" s="270"/>
      <c r="G3348" s="270"/>
      <c r="H3348" s="270"/>
    </row>
    <row r="3349" spans="4:8" s="260" customFormat="1">
      <c r="D3349" s="261"/>
      <c r="E3349" s="261"/>
      <c r="F3349" s="270"/>
      <c r="G3349" s="270"/>
      <c r="H3349" s="270"/>
    </row>
    <row r="3350" spans="4:8" s="260" customFormat="1">
      <c r="D3350" s="261"/>
      <c r="E3350" s="261"/>
      <c r="F3350" s="270"/>
      <c r="G3350" s="270"/>
      <c r="H3350" s="270"/>
    </row>
    <row r="3351" spans="4:8" s="260" customFormat="1">
      <c r="D3351" s="261"/>
      <c r="E3351" s="261"/>
      <c r="F3351" s="270"/>
      <c r="G3351" s="270"/>
      <c r="H3351" s="270"/>
    </row>
    <row r="3352" spans="4:8" s="260" customFormat="1">
      <c r="D3352" s="261"/>
      <c r="E3352" s="261"/>
      <c r="F3352" s="270"/>
      <c r="G3352" s="270"/>
      <c r="H3352" s="270"/>
    </row>
    <row r="3353" spans="4:8" s="260" customFormat="1">
      <c r="D3353" s="261"/>
      <c r="E3353" s="261"/>
      <c r="F3353" s="270"/>
      <c r="G3353" s="270"/>
      <c r="H3353" s="270"/>
    </row>
    <row r="3354" spans="4:8" s="260" customFormat="1">
      <c r="D3354" s="261"/>
      <c r="E3354" s="261"/>
      <c r="F3354" s="270"/>
      <c r="G3354" s="270"/>
      <c r="H3354" s="270"/>
    </row>
    <row r="3355" spans="4:8" s="260" customFormat="1">
      <c r="D3355" s="261"/>
      <c r="E3355" s="261"/>
      <c r="F3355" s="270"/>
      <c r="G3355" s="270"/>
      <c r="H3355" s="270"/>
    </row>
    <row r="3356" spans="4:8" s="260" customFormat="1">
      <c r="D3356" s="261"/>
      <c r="E3356" s="261"/>
      <c r="F3356" s="270"/>
      <c r="G3356" s="270"/>
      <c r="H3356" s="270"/>
    </row>
    <row r="3357" spans="4:8" s="260" customFormat="1">
      <c r="D3357" s="261"/>
      <c r="E3357" s="261"/>
      <c r="F3357" s="270"/>
      <c r="G3357" s="270"/>
      <c r="H3357" s="270"/>
    </row>
    <row r="3358" spans="4:8" s="260" customFormat="1">
      <c r="D3358" s="261"/>
      <c r="E3358" s="261"/>
      <c r="F3358" s="270"/>
      <c r="G3358" s="270"/>
      <c r="H3358" s="270"/>
    </row>
    <row r="3359" spans="4:8" s="260" customFormat="1">
      <c r="D3359" s="261"/>
      <c r="E3359" s="261"/>
      <c r="F3359" s="270"/>
      <c r="G3359" s="270"/>
      <c r="H3359" s="270"/>
    </row>
    <row r="3360" spans="4:8" s="260" customFormat="1">
      <c r="D3360" s="261"/>
      <c r="E3360" s="261"/>
      <c r="F3360" s="270"/>
      <c r="G3360" s="270"/>
      <c r="H3360" s="270"/>
    </row>
    <row r="3361" spans="4:8" s="260" customFormat="1">
      <c r="D3361" s="261"/>
      <c r="E3361" s="261"/>
      <c r="F3361" s="270"/>
      <c r="G3361" s="270"/>
      <c r="H3361" s="270"/>
    </row>
    <row r="3362" spans="4:8" s="260" customFormat="1">
      <c r="D3362" s="261"/>
      <c r="E3362" s="261"/>
      <c r="F3362" s="270"/>
      <c r="G3362" s="270"/>
      <c r="H3362" s="270"/>
    </row>
    <row r="3363" spans="4:8" s="260" customFormat="1">
      <c r="D3363" s="261"/>
      <c r="E3363" s="261"/>
      <c r="F3363" s="270"/>
      <c r="G3363" s="270"/>
      <c r="H3363" s="270"/>
    </row>
    <row r="3364" spans="4:8" s="260" customFormat="1">
      <c r="D3364" s="261"/>
      <c r="E3364" s="261"/>
      <c r="F3364" s="270"/>
      <c r="G3364" s="270"/>
      <c r="H3364" s="270"/>
    </row>
    <row r="3365" spans="4:8" s="260" customFormat="1">
      <c r="D3365" s="261"/>
      <c r="E3365" s="261"/>
      <c r="F3365" s="270"/>
      <c r="G3365" s="270"/>
      <c r="H3365" s="270"/>
    </row>
    <row r="3366" spans="4:8" s="260" customFormat="1">
      <c r="D3366" s="261"/>
      <c r="E3366" s="261"/>
      <c r="F3366" s="270"/>
      <c r="G3366" s="270"/>
      <c r="H3366" s="270"/>
    </row>
    <row r="3367" spans="4:8" s="260" customFormat="1">
      <c r="D3367" s="261"/>
      <c r="E3367" s="261"/>
      <c r="F3367" s="270"/>
      <c r="G3367" s="270"/>
      <c r="H3367" s="270"/>
    </row>
    <row r="3368" spans="4:8" s="260" customFormat="1">
      <c r="D3368" s="261"/>
      <c r="E3368" s="261"/>
      <c r="F3368" s="270"/>
      <c r="G3368" s="270"/>
      <c r="H3368" s="270"/>
    </row>
    <row r="3369" spans="4:8" s="260" customFormat="1">
      <c r="D3369" s="261"/>
      <c r="E3369" s="261"/>
      <c r="F3369" s="270"/>
      <c r="G3369" s="270"/>
      <c r="H3369" s="270"/>
    </row>
    <row r="3370" spans="4:8" s="260" customFormat="1">
      <c r="D3370" s="261"/>
      <c r="E3370" s="261"/>
      <c r="F3370" s="270"/>
      <c r="G3370" s="270"/>
      <c r="H3370" s="270"/>
    </row>
    <row r="3371" spans="4:8" s="260" customFormat="1">
      <c r="D3371" s="261"/>
      <c r="E3371" s="261"/>
      <c r="F3371" s="270"/>
      <c r="G3371" s="270"/>
      <c r="H3371" s="270"/>
    </row>
    <row r="3372" spans="4:8" s="260" customFormat="1">
      <c r="D3372" s="261"/>
      <c r="E3372" s="261"/>
      <c r="F3372" s="270"/>
      <c r="G3372" s="270"/>
      <c r="H3372" s="270"/>
    </row>
    <row r="3373" spans="4:8" s="260" customFormat="1">
      <c r="D3373" s="261"/>
      <c r="E3373" s="261"/>
      <c r="F3373" s="270"/>
      <c r="G3373" s="270"/>
      <c r="H3373" s="270"/>
    </row>
    <row r="3374" spans="4:8" s="260" customFormat="1">
      <c r="D3374" s="261"/>
      <c r="E3374" s="261"/>
      <c r="F3374" s="270"/>
      <c r="G3374" s="270"/>
      <c r="H3374" s="270"/>
    </row>
    <row r="3375" spans="4:8" s="260" customFormat="1">
      <c r="D3375" s="261"/>
      <c r="E3375" s="261"/>
      <c r="F3375" s="270"/>
      <c r="G3375" s="270"/>
      <c r="H3375" s="270"/>
    </row>
    <row r="3376" spans="4:8" s="260" customFormat="1">
      <c r="D3376" s="261"/>
      <c r="E3376" s="261"/>
      <c r="F3376" s="270"/>
      <c r="G3376" s="270"/>
      <c r="H3376" s="270"/>
    </row>
    <row r="3377" spans="4:8" s="260" customFormat="1">
      <c r="D3377" s="261"/>
      <c r="E3377" s="261"/>
      <c r="F3377" s="270"/>
      <c r="G3377" s="270"/>
      <c r="H3377" s="270"/>
    </row>
    <row r="3378" spans="4:8" s="260" customFormat="1">
      <c r="D3378" s="261"/>
      <c r="E3378" s="261"/>
      <c r="F3378" s="270"/>
      <c r="G3378" s="270"/>
      <c r="H3378" s="270"/>
    </row>
    <row r="3379" spans="4:8" s="260" customFormat="1">
      <c r="D3379" s="261"/>
      <c r="E3379" s="261"/>
      <c r="F3379" s="270"/>
      <c r="G3379" s="270"/>
      <c r="H3379" s="270"/>
    </row>
    <row r="3380" spans="4:8" s="260" customFormat="1">
      <c r="D3380" s="261"/>
      <c r="E3380" s="261"/>
      <c r="F3380" s="270"/>
      <c r="G3380" s="270"/>
      <c r="H3380" s="270"/>
    </row>
    <row r="3381" spans="4:8" s="260" customFormat="1">
      <c r="D3381" s="261"/>
      <c r="E3381" s="261"/>
      <c r="F3381" s="270"/>
      <c r="G3381" s="270"/>
      <c r="H3381" s="270"/>
    </row>
    <row r="3382" spans="4:8" s="260" customFormat="1">
      <c r="D3382" s="261"/>
      <c r="E3382" s="261"/>
      <c r="F3382" s="270"/>
      <c r="G3382" s="270"/>
      <c r="H3382" s="270"/>
    </row>
    <row r="3383" spans="4:8" s="260" customFormat="1">
      <c r="D3383" s="261"/>
      <c r="E3383" s="261"/>
      <c r="F3383" s="270"/>
      <c r="G3383" s="270"/>
      <c r="H3383" s="270"/>
    </row>
    <row r="3384" spans="4:8" s="260" customFormat="1">
      <c r="D3384" s="261"/>
      <c r="E3384" s="261"/>
      <c r="F3384" s="270"/>
      <c r="G3384" s="270"/>
      <c r="H3384" s="270"/>
    </row>
    <row r="3385" spans="4:8" s="260" customFormat="1">
      <c r="D3385" s="261"/>
      <c r="E3385" s="261"/>
      <c r="F3385" s="270"/>
      <c r="G3385" s="270"/>
      <c r="H3385" s="270"/>
    </row>
    <row r="3386" spans="4:8" s="260" customFormat="1">
      <c r="D3386" s="261"/>
      <c r="E3386" s="261"/>
      <c r="F3386" s="270"/>
      <c r="G3386" s="270"/>
      <c r="H3386" s="270"/>
    </row>
    <row r="3387" spans="4:8" s="260" customFormat="1">
      <c r="D3387" s="261"/>
      <c r="E3387" s="261"/>
      <c r="F3387" s="270"/>
      <c r="G3387" s="270"/>
      <c r="H3387" s="270"/>
    </row>
    <row r="3388" spans="4:8" s="260" customFormat="1">
      <c r="D3388" s="261"/>
      <c r="E3388" s="261"/>
      <c r="F3388" s="270"/>
      <c r="G3388" s="270"/>
      <c r="H3388" s="270"/>
    </row>
    <row r="3389" spans="4:8" s="260" customFormat="1">
      <c r="D3389" s="261"/>
      <c r="E3389" s="261"/>
      <c r="F3389" s="270"/>
      <c r="G3389" s="270"/>
      <c r="H3389" s="270"/>
    </row>
    <row r="3390" spans="4:8" s="260" customFormat="1">
      <c r="D3390" s="261"/>
      <c r="E3390" s="261"/>
      <c r="F3390" s="270"/>
      <c r="G3390" s="270"/>
      <c r="H3390" s="270"/>
    </row>
    <row r="3391" spans="4:8" s="260" customFormat="1">
      <c r="D3391" s="261"/>
      <c r="E3391" s="261"/>
      <c r="F3391" s="270"/>
      <c r="G3391" s="270"/>
      <c r="H3391" s="270"/>
    </row>
    <row r="3392" spans="4:8" s="260" customFormat="1">
      <c r="D3392" s="261"/>
      <c r="E3392" s="261"/>
      <c r="F3392" s="270"/>
      <c r="G3392" s="270"/>
      <c r="H3392" s="270"/>
    </row>
    <row r="3393" spans="4:8" s="260" customFormat="1">
      <c r="D3393" s="261"/>
      <c r="E3393" s="261"/>
      <c r="F3393" s="270"/>
      <c r="G3393" s="270"/>
      <c r="H3393" s="270"/>
    </row>
    <row r="3394" spans="4:8" s="260" customFormat="1">
      <c r="D3394" s="261"/>
      <c r="E3394" s="261"/>
      <c r="F3394" s="270"/>
      <c r="G3394" s="270"/>
      <c r="H3394" s="270"/>
    </row>
    <row r="3395" spans="4:8" s="260" customFormat="1">
      <c r="D3395" s="261"/>
      <c r="E3395" s="261"/>
      <c r="F3395" s="270"/>
      <c r="G3395" s="270"/>
      <c r="H3395" s="270"/>
    </row>
    <row r="3396" spans="4:8" s="260" customFormat="1">
      <c r="D3396" s="261"/>
      <c r="E3396" s="261"/>
      <c r="F3396" s="270"/>
      <c r="G3396" s="270"/>
      <c r="H3396" s="270"/>
    </row>
    <row r="3397" spans="4:8" s="260" customFormat="1">
      <c r="D3397" s="261"/>
      <c r="E3397" s="261"/>
      <c r="F3397" s="270"/>
      <c r="G3397" s="270"/>
      <c r="H3397" s="270"/>
    </row>
    <row r="3398" spans="4:8" s="260" customFormat="1">
      <c r="D3398" s="261"/>
      <c r="E3398" s="261"/>
      <c r="F3398" s="270"/>
      <c r="G3398" s="270"/>
      <c r="H3398" s="270"/>
    </row>
    <row r="3399" spans="4:8" s="260" customFormat="1">
      <c r="D3399" s="261"/>
      <c r="E3399" s="261"/>
      <c r="F3399" s="270"/>
      <c r="G3399" s="270"/>
      <c r="H3399" s="270"/>
    </row>
    <row r="3400" spans="4:8" s="260" customFormat="1">
      <c r="D3400" s="261"/>
      <c r="E3400" s="261"/>
      <c r="F3400" s="270"/>
      <c r="G3400" s="270"/>
      <c r="H3400" s="270"/>
    </row>
    <row r="3401" spans="4:8" s="260" customFormat="1">
      <c r="D3401" s="261"/>
      <c r="E3401" s="261"/>
      <c r="F3401" s="270"/>
      <c r="G3401" s="270"/>
      <c r="H3401" s="270"/>
    </row>
    <row r="3402" spans="4:8" s="260" customFormat="1">
      <c r="D3402" s="261"/>
      <c r="E3402" s="261"/>
      <c r="F3402" s="270"/>
      <c r="G3402" s="270"/>
      <c r="H3402" s="270"/>
    </row>
    <row r="3403" spans="4:8" s="260" customFormat="1">
      <c r="D3403" s="261"/>
      <c r="E3403" s="261"/>
      <c r="F3403" s="270"/>
      <c r="G3403" s="270"/>
      <c r="H3403" s="270"/>
    </row>
    <row r="3404" spans="4:8" s="260" customFormat="1">
      <c r="D3404" s="261"/>
      <c r="E3404" s="261"/>
      <c r="F3404" s="270"/>
      <c r="G3404" s="270"/>
      <c r="H3404" s="270"/>
    </row>
    <row r="3405" spans="4:8" s="260" customFormat="1">
      <c r="D3405" s="261"/>
      <c r="E3405" s="261"/>
      <c r="F3405" s="270"/>
      <c r="G3405" s="270"/>
      <c r="H3405" s="270"/>
    </row>
    <row r="3406" spans="4:8" s="260" customFormat="1">
      <c r="D3406" s="261"/>
      <c r="E3406" s="261"/>
      <c r="F3406" s="270"/>
      <c r="G3406" s="270"/>
      <c r="H3406" s="270"/>
    </row>
    <row r="3407" spans="4:8" s="260" customFormat="1">
      <c r="D3407" s="261"/>
      <c r="E3407" s="261"/>
      <c r="F3407" s="270"/>
      <c r="G3407" s="270"/>
      <c r="H3407" s="270"/>
    </row>
    <row r="3408" spans="4:8" s="260" customFormat="1">
      <c r="D3408" s="261"/>
      <c r="E3408" s="261"/>
      <c r="F3408" s="270"/>
      <c r="G3408" s="270"/>
      <c r="H3408" s="270"/>
    </row>
    <row r="3409" spans="4:8" s="260" customFormat="1">
      <c r="D3409" s="261"/>
      <c r="E3409" s="261"/>
      <c r="F3409" s="270"/>
      <c r="G3409" s="270"/>
      <c r="H3409" s="270"/>
    </row>
    <row r="3410" spans="4:8" s="260" customFormat="1">
      <c r="D3410" s="261"/>
      <c r="E3410" s="261"/>
      <c r="F3410" s="270"/>
      <c r="G3410" s="270"/>
      <c r="H3410" s="270"/>
    </row>
    <row r="3411" spans="4:8" s="260" customFormat="1">
      <c r="D3411" s="261"/>
      <c r="E3411" s="261"/>
      <c r="F3411" s="270"/>
      <c r="G3411" s="270"/>
      <c r="H3411" s="270"/>
    </row>
    <row r="3412" spans="4:8" s="260" customFormat="1">
      <c r="D3412" s="261"/>
      <c r="E3412" s="261"/>
      <c r="F3412" s="270"/>
      <c r="G3412" s="270"/>
      <c r="H3412" s="270"/>
    </row>
    <row r="3413" spans="4:8" s="260" customFormat="1">
      <c r="D3413" s="261"/>
      <c r="E3413" s="261"/>
      <c r="F3413" s="270"/>
      <c r="G3413" s="270"/>
      <c r="H3413" s="270"/>
    </row>
    <row r="3414" spans="4:8" s="260" customFormat="1">
      <c r="D3414" s="261"/>
      <c r="E3414" s="261"/>
      <c r="F3414" s="270"/>
      <c r="G3414" s="270"/>
      <c r="H3414" s="270"/>
    </row>
    <row r="3415" spans="4:8" s="260" customFormat="1">
      <c r="D3415" s="261"/>
      <c r="E3415" s="261"/>
      <c r="F3415" s="270"/>
      <c r="G3415" s="270"/>
      <c r="H3415" s="270"/>
    </row>
    <row r="3416" spans="4:8" s="260" customFormat="1">
      <c r="D3416" s="261"/>
      <c r="E3416" s="261"/>
      <c r="F3416" s="270"/>
      <c r="G3416" s="270"/>
      <c r="H3416" s="270"/>
    </row>
    <row r="3417" spans="4:8" s="260" customFormat="1">
      <c r="D3417" s="261"/>
      <c r="E3417" s="261"/>
      <c r="F3417" s="270"/>
      <c r="G3417" s="270"/>
      <c r="H3417" s="270"/>
    </row>
    <row r="3418" spans="4:8" s="260" customFormat="1">
      <c r="D3418" s="261"/>
      <c r="E3418" s="261"/>
      <c r="F3418" s="270"/>
      <c r="G3418" s="270"/>
      <c r="H3418" s="270"/>
    </row>
    <row r="3419" spans="4:8" s="260" customFormat="1">
      <c r="D3419" s="261"/>
      <c r="E3419" s="261"/>
      <c r="F3419" s="270"/>
      <c r="G3419" s="270"/>
      <c r="H3419" s="270"/>
    </row>
    <row r="3420" spans="4:8" s="260" customFormat="1">
      <c r="D3420" s="261"/>
      <c r="E3420" s="261"/>
      <c r="F3420" s="270"/>
      <c r="G3420" s="270"/>
      <c r="H3420" s="270"/>
    </row>
    <row r="3421" spans="4:8" s="260" customFormat="1">
      <c r="D3421" s="261"/>
      <c r="E3421" s="261"/>
      <c r="F3421" s="270"/>
      <c r="G3421" s="270"/>
      <c r="H3421" s="270"/>
    </row>
    <row r="3422" spans="4:8" s="260" customFormat="1">
      <c r="D3422" s="261"/>
      <c r="E3422" s="261"/>
      <c r="F3422" s="270"/>
      <c r="G3422" s="270"/>
      <c r="H3422" s="270"/>
    </row>
    <row r="3423" spans="4:8" s="260" customFormat="1">
      <c r="D3423" s="261"/>
      <c r="E3423" s="261"/>
      <c r="F3423" s="270"/>
      <c r="G3423" s="270"/>
      <c r="H3423" s="270"/>
    </row>
    <row r="3424" spans="4:8" s="260" customFormat="1">
      <c r="D3424" s="261"/>
      <c r="E3424" s="261"/>
      <c r="F3424" s="270"/>
      <c r="G3424" s="270"/>
      <c r="H3424" s="270"/>
    </row>
    <row r="3425" spans="4:8" s="260" customFormat="1">
      <c r="D3425" s="261"/>
      <c r="E3425" s="261"/>
      <c r="F3425" s="270"/>
      <c r="G3425" s="270"/>
      <c r="H3425" s="270"/>
    </row>
    <row r="3426" spans="4:8" s="260" customFormat="1">
      <c r="D3426" s="261"/>
      <c r="E3426" s="261"/>
      <c r="F3426" s="270"/>
      <c r="G3426" s="270"/>
      <c r="H3426" s="270"/>
    </row>
    <row r="3427" spans="4:8" s="260" customFormat="1">
      <c r="D3427" s="261"/>
      <c r="E3427" s="261"/>
      <c r="F3427" s="270"/>
      <c r="G3427" s="270"/>
      <c r="H3427" s="270"/>
    </row>
    <row r="3428" spans="4:8" s="260" customFormat="1">
      <c r="D3428" s="261"/>
      <c r="E3428" s="261"/>
      <c r="F3428" s="270"/>
      <c r="G3428" s="270"/>
      <c r="H3428" s="270"/>
    </row>
    <row r="3429" spans="4:8" s="260" customFormat="1">
      <c r="D3429" s="261"/>
      <c r="E3429" s="261"/>
      <c r="F3429" s="270"/>
      <c r="G3429" s="270"/>
      <c r="H3429" s="270"/>
    </row>
    <row r="3430" spans="4:8" s="260" customFormat="1">
      <c r="D3430" s="261"/>
      <c r="E3430" s="261"/>
      <c r="F3430" s="270"/>
      <c r="G3430" s="270"/>
      <c r="H3430" s="270"/>
    </row>
    <row r="3431" spans="4:8" s="260" customFormat="1">
      <c r="D3431" s="261"/>
      <c r="E3431" s="261"/>
      <c r="F3431" s="270"/>
      <c r="G3431" s="270"/>
      <c r="H3431" s="270"/>
    </row>
    <row r="3432" spans="4:8" s="260" customFormat="1">
      <c r="D3432" s="261"/>
      <c r="E3432" s="261"/>
      <c r="F3432" s="270"/>
      <c r="G3432" s="270"/>
      <c r="H3432" s="270"/>
    </row>
    <row r="3433" spans="4:8" s="260" customFormat="1">
      <c r="D3433" s="261"/>
      <c r="E3433" s="261"/>
      <c r="F3433" s="270"/>
      <c r="G3433" s="270"/>
      <c r="H3433" s="270"/>
    </row>
    <row r="3434" spans="4:8" s="260" customFormat="1">
      <c r="D3434" s="261"/>
      <c r="E3434" s="261"/>
      <c r="F3434" s="270"/>
      <c r="G3434" s="270"/>
      <c r="H3434" s="270"/>
    </row>
    <row r="3435" spans="4:8" s="260" customFormat="1">
      <c r="D3435" s="261"/>
      <c r="E3435" s="261"/>
      <c r="F3435" s="270"/>
      <c r="G3435" s="270"/>
      <c r="H3435" s="270"/>
    </row>
    <row r="3436" spans="4:8" s="260" customFormat="1">
      <c r="D3436" s="261"/>
      <c r="E3436" s="261"/>
      <c r="F3436" s="270"/>
      <c r="G3436" s="270"/>
      <c r="H3436" s="270"/>
    </row>
    <row r="3437" spans="4:8" s="260" customFormat="1">
      <c r="D3437" s="261"/>
      <c r="E3437" s="261"/>
      <c r="F3437" s="270"/>
      <c r="G3437" s="270"/>
      <c r="H3437" s="270"/>
    </row>
    <row r="3438" spans="4:8" s="260" customFormat="1">
      <c r="D3438" s="261"/>
      <c r="E3438" s="261"/>
      <c r="F3438" s="270"/>
      <c r="G3438" s="270"/>
      <c r="H3438" s="270"/>
    </row>
    <row r="3439" spans="4:8" s="260" customFormat="1">
      <c r="D3439" s="261"/>
      <c r="E3439" s="261"/>
      <c r="F3439" s="270"/>
      <c r="G3439" s="270"/>
      <c r="H3439" s="270"/>
    </row>
    <row r="3440" spans="4:8" s="260" customFormat="1">
      <c r="D3440" s="261"/>
      <c r="E3440" s="261"/>
      <c r="F3440" s="270"/>
      <c r="G3440" s="270"/>
      <c r="H3440" s="270"/>
    </row>
    <row r="3441" spans="4:8" s="260" customFormat="1">
      <c r="D3441" s="261"/>
      <c r="E3441" s="261"/>
      <c r="F3441" s="270"/>
      <c r="G3441" s="270"/>
      <c r="H3441" s="270"/>
    </row>
    <row r="3442" spans="4:8" s="260" customFormat="1">
      <c r="D3442" s="261"/>
      <c r="E3442" s="261"/>
      <c r="F3442" s="270"/>
      <c r="G3442" s="270"/>
      <c r="H3442" s="270"/>
    </row>
    <row r="3443" spans="4:8" s="260" customFormat="1">
      <c r="D3443" s="261"/>
      <c r="E3443" s="261"/>
      <c r="F3443" s="270"/>
      <c r="G3443" s="270"/>
      <c r="H3443" s="270"/>
    </row>
    <row r="3444" spans="4:8" s="260" customFormat="1">
      <c r="D3444" s="261"/>
      <c r="E3444" s="261"/>
      <c r="F3444" s="270"/>
      <c r="G3444" s="270"/>
      <c r="H3444" s="270"/>
    </row>
    <row r="3445" spans="4:8" s="260" customFormat="1">
      <c r="D3445" s="261"/>
      <c r="E3445" s="261"/>
      <c r="F3445" s="270"/>
      <c r="G3445" s="270"/>
      <c r="H3445" s="270"/>
    </row>
    <row r="3446" spans="4:8" s="260" customFormat="1">
      <c r="D3446" s="261"/>
      <c r="E3446" s="261"/>
      <c r="F3446" s="270"/>
      <c r="G3446" s="270"/>
      <c r="H3446" s="270"/>
    </row>
    <row r="3447" spans="4:8" s="260" customFormat="1">
      <c r="D3447" s="261"/>
      <c r="E3447" s="261"/>
      <c r="F3447" s="270"/>
      <c r="G3447" s="270"/>
      <c r="H3447" s="270"/>
    </row>
    <row r="3448" spans="4:8" s="260" customFormat="1">
      <c r="D3448" s="261"/>
      <c r="E3448" s="261"/>
      <c r="F3448" s="270"/>
      <c r="G3448" s="270"/>
      <c r="H3448" s="270"/>
    </row>
    <row r="3449" spans="4:8" s="260" customFormat="1">
      <c r="D3449" s="261"/>
      <c r="E3449" s="261"/>
      <c r="F3449" s="270"/>
      <c r="G3449" s="270"/>
      <c r="H3449" s="270"/>
    </row>
    <row r="3450" spans="4:8" s="260" customFormat="1">
      <c r="D3450" s="261"/>
      <c r="E3450" s="261"/>
      <c r="F3450" s="270"/>
      <c r="G3450" s="270"/>
      <c r="H3450" s="270"/>
    </row>
    <row r="3451" spans="4:8" s="260" customFormat="1">
      <c r="D3451" s="261"/>
      <c r="E3451" s="261"/>
      <c r="F3451" s="270"/>
      <c r="G3451" s="270"/>
      <c r="H3451" s="270"/>
    </row>
    <row r="3452" spans="4:8" s="260" customFormat="1">
      <c r="D3452" s="261"/>
      <c r="E3452" s="261"/>
      <c r="F3452" s="270"/>
      <c r="G3452" s="270"/>
      <c r="H3452" s="270"/>
    </row>
    <row r="3453" spans="4:8" s="260" customFormat="1">
      <c r="D3453" s="261"/>
      <c r="E3453" s="261"/>
      <c r="F3453" s="270"/>
      <c r="G3453" s="270"/>
      <c r="H3453" s="270"/>
    </row>
    <row r="3454" spans="4:8" s="260" customFormat="1">
      <c r="D3454" s="261"/>
      <c r="E3454" s="261"/>
      <c r="F3454" s="270"/>
      <c r="G3454" s="270"/>
      <c r="H3454" s="270"/>
    </row>
    <row r="3455" spans="4:8" s="260" customFormat="1">
      <c r="D3455" s="261"/>
      <c r="E3455" s="261"/>
      <c r="F3455" s="270"/>
      <c r="G3455" s="270"/>
      <c r="H3455" s="270"/>
    </row>
    <row r="3456" spans="4:8" s="260" customFormat="1">
      <c r="D3456" s="261"/>
      <c r="E3456" s="261"/>
      <c r="F3456" s="270"/>
      <c r="G3456" s="270"/>
      <c r="H3456" s="270"/>
    </row>
    <row r="3457" spans="4:8" s="260" customFormat="1">
      <c r="D3457" s="261"/>
      <c r="E3457" s="261"/>
      <c r="F3457" s="270"/>
      <c r="G3457" s="270"/>
      <c r="H3457" s="270"/>
    </row>
    <row r="3458" spans="4:8" s="260" customFormat="1">
      <c r="D3458" s="261"/>
      <c r="E3458" s="261"/>
      <c r="F3458" s="270"/>
      <c r="G3458" s="270"/>
      <c r="H3458" s="270"/>
    </row>
    <row r="3459" spans="4:8" s="260" customFormat="1">
      <c r="D3459" s="261"/>
      <c r="E3459" s="261"/>
      <c r="F3459" s="270"/>
      <c r="G3459" s="270"/>
      <c r="H3459" s="270"/>
    </row>
    <row r="3460" spans="4:8" s="260" customFormat="1">
      <c r="D3460" s="261"/>
      <c r="E3460" s="261"/>
      <c r="F3460" s="270"/>
      <c r="G3460" s="270"/>
      <c r="H3460" s="270"/>
    </row>
    <row r="3461" spans="4:8" s="260" customFormat="1">
      <c r="D3461" s="261"/>
      <c r="E3461" s="261"/>
      <c r="F3461" s="270"/>
      <c r="G3461" s="270"/>
      <c r="H3461" s="270"/>
    </row>
    <row r="3462" spans="4:8" s="260" customFormat="1">
      <c r="D3462" s="261"/>
      <c r="E3462" s="261"/>
      <c r="F3462" s="270"/>
      <c r="G3462" s="270"/>
      <c r="H3462" s="270"/>
    </row>
    <row r="3463" spans="4:8" s="260" customFormat="1">
      <c r="D3463" s="261"/>
      <c r="E3463" s="261"/>
      <c r="F3463" s="270"/>
      <c r="G3463" s="270"/>
      <c r="H3463" s="270"/>
    </row>
    <row r="3464" spans="4:8" s="260" customFormat="1">
      <c r="D3464" s="261"/>
      <c r="E3464" s="261"/>
      <c r="F3464" s="270"/>
      <c r="G3464" s="270"/>
      <c r="H3464" s="270"/>
    </row>
    <row r="3465" spans="4:8" s="260" customFormat="1">
      <c r="D3465" s="261"/>
      <c r="E3465" s="261"/>
      <c r="F3465" s="270"/>
      <c r="G3465" s="270"/>
      <c r="H3465" s="270"/>
    </row>
    <row r="3466" spans="4:8" s="260" customFormat="1">
      <c r="D3466" s="261"/>
      <c r="E3466" s="261"/>
      <c r="F3466" s="270"/>
      <c r="G3466" s="270"/>
      <c r="H3466" s="270"/>
    </row>
    <row r="3467" spans="4:8" s="260" customFormat="1">
      <c r="D3467" s="261"/>
      <c r="E3467" s="261"/>
      <c r="F3467" s="270"/>
      <c r="G3467" s="270"/>
      <c r="H3467" s="270"/>
    </row>
    <row r="3468" spans="4:8" s="260" customFormat="1">
      <c r="D3468" s="261"/>
      <c r="E3468" s="261"/>
      <c r="F3468" s="270"/>
      <c r="G3468" s="270"/>
      <c r="H3468" s="270"/>
    </row>
    <row r="3469" spans="4:8" s="260" customFormat="1">
      <c r="D3469" s="261"/>
      <c r="E3469" s="261"/>
      <c r="F3469" s="270"/>
      <c r="G3469" s="270"/>
      <c r="H3469" s="270"/>
    </row>
    <row r="3470" spans="4:8" s="260" customFormat="1">
      <c r="D3470" s="261"/>
      <c r="E3470" s="261"/>
      <c r="F3470" s="270"/>
      <c r="G3470" s="270"/>
      <c r="H3470" s="270"/>
    </row>
    <row r="3471" spans="4:8" s="260" customFormat="1">
      <c r="D3471" s="261"/>
      <c r="E3471" s="261"/>
      <c r="F3471" s="270"/>
      <c r="G3471" s="270"/>
      <c r="H3471" s="270"/>
    </row>
    <row r="3472" spans="4:8" s="260" customFormat="1">
      <c r="D3472" s="261"/>
      <c r="E3472" s="261"/>
      <c r="F3472" s="270"/>
      <c r="G3472" s="270"/>
      <c r="H3472" s="270"/>
    </row>
    <row r="3473" spans="4:8" s="260" customFormat="1">
      <c r="D3473" s="261"/>
      <c r="E3473" s="261"/>
      <c r="F3473" s="270"/>
      <c r="G3473" s="270"/>
      <c r="H3473" s="270"/>
    </row>
    <row r="3474" spans="4:8" s="260" customFormat="1">
      <c r="D3474" s="261"/>
      <c r="E3474" s="261"/>
      <c r="F3474" s="270"/>
      <c r="G3474" s="270"/>
      <c r="H3474" s="270"/>
    </row>
    <row r="3475" spans="4:8" s="260" customFormat="1">
      <c r="D3475" s="261"/>
      <c r="E3475" s="261"/>
      <c r="F3475" s="270"/>
      <c r="G3475" s="270"/>
      <c r="H3475" s="270"/>
    </row>
    <row r="3476" spans="4:8" s="260" customFormat="1">
      <c r="D3476" s="261"/>
      <c r="E3476" s="261"/>
      <c r="F3476" s="270"/>
      <c r="G3476" s="270"/>
      <c r="H3476" s="270"/>
    </row>
    <row r="3477" spans="4:8" s="260" customFormat="1">
      <c r="D3477" s="261"/>
      <c r="E3477" s="261"/>
      <c r="F3477" s="270"/>
      <c r="G3477" s="270"/>
      <c r="H3477" s="270"/>
    </row>
    <row r="3478" spans="4:8" s="260" customFormat="1">
      <c r="D3478" s="261"/>
      <c r="E3478" s="261"/>
      <c r="F3478" s="270"/>
      <c r="G3478" s="270"/>
      <c r="H3478" s="270"/>
    </row>
    <row r="3479" spans="4:8" s="260" customFormat="1">
      <c r="D3479" s="261"/>
      <c r="E3479" s="261"/>
      <c r="F3479" s="270"/>
      <c r="G3479" s="270"/>
      <c r="H3479" s="270"/>
    </row>
    <row r="3480" spans="4:8" s="260" customFormat="1">
      <c r="D3480" s="261"/>
      <c r="E3480" s="261"/>
      <c r="F3480" s="270"/>
      <c r="G3480" s="270"/>
      <c r="H3480" s="270"/>
    </row>
    <row r="3481" spans="4:8" s="260" customFormat="1">
      <c r="D3481" s="261"/>
      <c r="E3481" s="261"/>
      <c r="F3481" s="270"/>
      <c r="G3481" s="270"/>
      <c r="H3481" s="270"/>
    </row>
    <row r="3482" spans="4:8" s="260" customFormat="1">
      <c r="D3482" s="261"/>
      <c r="E3482" s="261"/>
      <c r="F3482" s="270"/>
      <c r="G3482" s="270"/>
      <c r="H3482" s="270"/>
    </row>
    <row r="3483" spans="4:8" s="260" customFormat="1">
      <c r="D3483" s="261"/>
      <c r="E3483" s="261"/>
      <c r="F3483" s="270"/>
      <c r="G3483" s="270"/>
      <c r="H3483" s="270"/>
    </row>
    <row r="3484" spans="4:8" s="260" customFormat="1">
      <c r="D3484" s="261"/>
      <c r="E3484" s="261"/>
      <c r="F3484" s="270"/>
      <c r="G3484" s="270"/>
      <c r="H3484" s="270"/>
    </row>
    <row r="3485" spans="4:8" s="260" customFormat="1">
      <c r="D3485" s="261"/>
      <c r="E3485" s="261"/>
      <c r="F3485" s="270"/>
      <c r="G3485" s="270"/>
      <c r="H3485" s="270"/>
    </row>
    <row r="3486" spans="4:8" s="260" customFormat="1">
      <c r="D3486" s="261"/>
      <c r="E3486" s="261"/>
      <c r="F3486" s="270"/>
      <c r="G3486" s="270"/>
      <c r="H3486" s="270"/>
    </row>
    <row r="3487" spans="4:8" s="260" customFormat="1">
      <c r="D3487" s="261"/>
      <c r="E3487" s="261"/>
      <c r="F3487" s="270"/>
      <c r="G3487" s="270"/>
      <c r="H3487" s="270"/>
    </row>
    <row r="3488" spans="4:8" s="260" customFormat="1">
      <c r="D3488" s="261"/>
      <c r="E3488" s="261"/>
      <c r="F3488" s="270"/>
      <c r="G3488" s="270"/>
      <c r="H3488" s="270"/>
    </row>
    <row r="3489" spans="4:8" s="260" customFormat="1">
      <c r="D3489" s="261"/>
      <c r="E3489" s="261"/>
      <c r="F3489" s="270"/>
      <c r="G3489" s="270"/>
      <c r="H3489" s="270"/>
    </row>
    <row r="3490" spans="4:8" s="260" customFormat="1">
      <c r="D3490" s="261"/>
      <c r="E3490" s="261"/>
      <c r="F3490" s="270"/>
      <c r="G3490" s="270"/>
      <c r="H3490" s="270"/>
    </row>
    <row r="3491" spans="4:8" s="260" customFormat="1">
      <c r="D3491" s="261"/>
      <c r="E3491" s="261"/>
      <c r="F3491" s="270"/>
      <c r="G3491" s="270"/>
      <c r="H3491" s="270"/>
    </row>
    <row r="3492" spans="4:8" s="260" customFormat="1">
      <c r="D3492" s="261"/>
      <c r="E3492" s="261"/>
      <c r="F3492" s="270"/>
      <c r="G3492" s="270"/>
      <c r="H3492" s="270"/>
    </row>
    <row r="3493" spans="4:8" s="260" customFormat="1">
      <c r="D3493" s="261"/>
      <c r="E3493" s="261"/>
      <c r="F3493" s="270"/>
      <c r="G3493" s="270"/>
      <c r="H3493" s="270"/>
    </row>
    <row r="3494" spans="4:8" s="260" customFormat="1">
      <c r="D3494" s="261"/>
      <c r="E3494" s="261"/>
      <c r="F3494" s="270"/>
      <c r="G3494" s="270"/>
      <c r="H3494" s="270"/>
    </row>
    <row r="3495" spans="4:8" s="260" customFormat="1">
      <c r="D3495" s="261"/>
      <c r="E3495" s="261"/>
      <c r="F3495" s="270"/>
      <c r="G3495" s="270"/>
      <c r="H3495" s="270"/>
    </row>
    <row r="3496" spans="4:8" s="260" customFormat="1">
      <c r="D3496" s="261"/>
      <c r="E3496" s="261"/>
      <c r="F3496" s="270"/>
      <c r="G3496" s="270"/>
      <c r="H3496" s="270"/>
    </row>
    <row r="3497" spans="4:8" s="260" customFormat="1">
      <c r="D3497" s="261"/>
      <c r="E3497" s="261"/>
      <c r="F3497" s="270"/>
      <c r="G3497" s="270"/>
      <c r="H3497" s="270"/>
    </row>
    <row r="3498" spans="4:8" s="260" customFormat="1">
      <c r="D3498" s="261"/>
      <c r="E3498" s="261"/>
      <c r="F3498" s="270"/>
      <c r="G3498" s="270"/>
      <c r="H3498" s="270"/>
    </row>
    <row r="3499" spans="4:8" s="260" customFormat="1">
      <c r="D3499" s="261"/>
      <c r="E3499" s="261"/>
      <c r="F3499" s="270"/>
      <c r="G3499" s="270"/>
      <c r="H3499" s="270"/>
    </row>
    <row r="3500" spans="4:8" s="260" customFormat="1">
      <c r="D3500" s="261"/>
      <c r="E3500" s="261"/>
      <c r="F3500" s="270"/>
      <c r="G3500" s="270"/>
      <c r="H3500" s="270"/>
    </row>
    <row r="3501" spans="4:8" s="260" customFormat="1">
      <c r="D3501" s="261"/>
      <c r="E3501" s="261"/>
      <c r="F3501" s="270"/>
      <c r="G3501" s="270"/>
      <c r="H3501" s="270"/>
    </row>
    <row r="3502" spans="4:8" s="260" customFormat="1">
      <c r="D3502" s="261"/>
      <c r="E3502" s="261"/>
      <c r="F3502" s="270"/>
      <c r="G3502" s="270"/>
      <c r="H3502" s="270"/>
    </row>
    <row r="3503" spans="4:8" s="260" customFormat="1">
      <c r="D3503" s="261"/>
      <c r="E3503" s="261"/>
      <c r="F3503" s="270"/>
      <c r="G3503" s="270"/>
      <c r="H3503" s="270"/>
    </row>
    <row r="3504" spans="4:8" s="260" customFormat="1">
      <c r="D3504" s="261"/>
      <c r="E3504" s="261"/>
      <c r="F3504" s="270"/>
      <c r="G3504" s="270"/>
      <c r="H3504" s="270"/>
    </row>
    <row r="3505" spans="4:8" s="260" customFormat="1">
      <c r="D3505" s="261"/>
      <c r="E3505" s="261"/>
      <c r="F3505" s="270"/>
      <c r="G3505" s="270"/>
      <c r="H3505" s="270"/>
    </row>
    <row r="3506" spans="4:8" s="260" customFormat="1">
      <c r="D3506" s="261"/>
      <c r="E3506" s="261"/>
      <c r="F3506" s="270"/>
      <c r="G3506" s="270"/>
      <c r="H3506" s="270"/>
    </row>
    <row r="3507" spans="4:8" s="260" customFormat="1">
      <c r="D3507" s="261"/>
      <c r="E3507" s="261"/>
      <c r="F3507" s="270"/>
      <c r="G3507" s="270"/>
      <c r="H3507" s="270"/>
    </row>
    <row r="3508" spans="4:8" s="260" customFormat="1">
      <c r="D3508" s="261"/>
      <c r="E3508" s="261"/>
      <c r="F3508" s="270"/>
      <c r="G3508" s="270"/>
      <c r="H3508" s="270"/>
    </row>
    <row r="3509" spans="4:8" s="260" customFormat="1">
      <c r="D3509" s="261"/>
      <c r="E3509" s="261"/>
      <c r="F3509" s="270"/>
      <c r="G3509" s="270"/>
      <c r="H3509" s="270"/>
    </row>
    <row r="3510" spans="4:8" s="260" customFormat="1">
      <c r="D3510" s="261"/>
      <c r="E3510" s="261"/>
      <c r="F3510" s="270"/>
      <c r="G3510" s="270"/>
      <c r="H3510" s="270"/>
    </row>
    <row r="3511" spans="4:8" s="260" customFormat="1">
      <c r="D3511" s="261"/>
      <c r="E3511" s="261"/>
      <c r="F3511" s="270"/>
      <c r="G3511" s="270"/>
      <c r="H3511" s="270"/>
    </row>
    <row r="3512" spans="4:8" s="260" customFormat="1">
      <c r="D3512" s="261"/>
      <c r="E3512" s="261"/>
      <c r="F3512" s="270"/>
      <c r="G3512" s="270"/>
      <c r="H3512" s="270"/>
    </row>
    <row r="3513" spans="4:8" s="260" customFormat="1">
      <c r="D3513" s="261"/>
      <c r="E3513" s="261"/>
      <c r="F3513" s="270"/>
      <c r="G3513" s="270"/>
      <c r="H3513" s="270"/>
    </row>
    <row r="3514" spans="4:8" s="260" customFormat="1">
      <c r="D3514" s="261"/>
      <c r="E3514" s="261"/>
      <c r="F3514" s="270"/>
      <c r="G3514" s="270"/>
      <c r="H3514" s="270"/>
    </row>
    <row r="3515" spans="4:8" s="260" customFormat="1">
      <c r="D3515" s="261"/>
      <c r="E3515" s="261"/>
      <c r="F3515" s="270"/>
      <c r="G3515" s="270"/>
      <c r="H3515" s="270"/>
    </row>
    <row r="3516" spans="4:8" s="260" customFormat="1">
      <c r="D3516" s="261"/>
      <c r="E3516" s="261"/>
      <c r="F3516" s="270"/>
      <c r="G3516" s="270"/>
      <c r="H3516" s="270"/>
    </row>
    <row r="3517" spans="4:8" s="260" customFormat="1">
      <c r="D3517" s="261"/>
      <c r="E3517" s="261"/>
      <c r="F3517" s="270"/>
      <c r="G3517" s="270"/>
      <c r="H3517" s="270"/>
    </row>
    <row r="3518" spans="4:8" s="260" customFormat="1">
      <c r="D3518" s="261"/>
      <c r="E3518" s="261"/>
      <c r="F3518" s="270"/>
      <c r="G3518" s="270"/>
      <c r="H3518" s="270"/>
    </row>
    <row r="3519" spans="4:8" s="260" customFormat="1">
      <c r="D3519" s="261"/>
      <c r="E3519" s="261"/>
      <c r="F3519" s="270"/>
      <c r="G3519" s="270"/>
      <c r="H3519" s="270"/>
    </row>
    <row r="3520" spans="4:8" s="260" customFormat="1">
      <c r="D3520" s="261"/>
      <c r="E3520" s="261"/>
      <c r="F3520" s="270"/>
      <c r="G3520" s="270"/>
      <c r="H3520" s="270"/>
    </row>
    <row r="3521" spans="4:8" s="260" customFormat="1">
      <c r="D3521" s="261"/>
      <c r="E3521" s="261"/>
      <c r="F3521" s="270"/>
      <c r="G3521" s="270"/>
      <c r="H3521" s="270"/>
    </row>
    <row r="3522" spans="4:8" s="260" customFormat="1">
      <c r="D3522" s="261"/>
      <c r="E3522" s="261"/>
      <c r="F3522" s="270"/>
      <c r="G3522" s="270"/>
      <c r="H3522" s="270"/>
    </row>
    <row r="3523" spans="4:8" s="260" customFormat="1">
      <c r="D3523" s="261"/>
      <c r="E3523" s="261"/>
      <c r="F3523" s="270"/>
      <c r="G3523" s="270"/>
      <c r="H3523" s="270"/>
    </row>
    <row r="3524" spans="4:8" s="260" customFormat="1">
      <c r="D3524" s="261"/>
      <c r="E3524" s="261"/>
      <c r="F3524" s="270"/>
      <c r="G3524" s="270"/>
      <c r="H3524" s="270"/>
    </row>
    <row r="3525" spans="4:8" s="260" customFormat="1">
      <c r="D3525" s="261"/>
      <c r="E3525" s="261"/>
      <c r="F3525" s="270"/>
      <c r="G3525" s="270"/>
      <c r="H3525" s="270"/>
    </row>
    <row r="3526" spans="4:8" s="260" customFormat="1">
      <c r="D3526" s="261"/>
      <c r="E3526" s="261"/>
      <c r="F3526" s="270"/>
      <c r="G3526" s="270"/>
      <c r="H3526" s="270"/>
    </row>
    <row r="3527" spans="4:8" s="260" customFormat="1">
      <c r="D3527" s="261"/>
      <c r="E3527" s="261"/>
      <c r="F3527" s="270"/>
      <c r="G3527" s="270"/>
      <c r="H3527" s="270"/>
    </row>
    <row r="3528" spans="4:8" s="260" customFormat="1">
      <c r="D3528" s="261"/>
      <c r="E3528" s="261"/>
      <c r="F3528" s="270"/>
      <c r="G3528" s="270"/>
      <c r="H3528" s="270"/>
    </row>
    <row r="3529" spans="4:8" s="260" customFormat="1">
      <c r="D3529" s="261"/>
      <c r="E3529" s="261"/>
      <c r="F3529" s="270"/>
      <c r="G3529" s="270"/>
      <c r="H3529" s="270"/>
    </row>
    <row r="3530" spans="4:8" s="260" customFormat="1">
      <c r="D3530" s="261"/>
      <c r="E3530" s="261"/>
      <c r="F3530" s="270"/>
      <c r="G3530" s="270"/>
      <c r="H3530" s="270"/>
    </row>
    <row r="3531" spans="4:8" s="260" customFormat="1">
      <c r="D3531" s="261"/>
      <c r="E3531" s="261"/>
      <c r="F3531" s="270"/>
      <c r="G3531" s="270"/>
      <c r="H3531" s="270"/>
    </row>
    <row r="3532" spans="4:8" s="260" customFormat="1">
      <c r="D3532" s="261"/>
      <c r="E3532" s="261"/>
      <c r="F3532" s="270"/>
      <c r="G3532" s="270"/>
      <c r="H3532" s="270"/>
    </row>
    <row r="3533" spans="4:8" s="260" customFormat="1">
      <c r="D3533" s="261"/>
      <c r="E3533" s="261"/>
      <c r="F3533" s="270"/>
      <c r="G3533" s="270"/>
      <c r="H3533" s="270"/>
    </row>
    <row r="3534" spans="4:8" s="260" customFormat="1">
      <c r="D3534" s="261"/>
      <c r="E3534" s="261"/>
      <c r="F3534" s="270"/>
      <c r="G3534" s="270"/>
      <c r="H3534" s="270"/>
    </row>
    <row r="3535" spans="4:8" s="260" customFormat="1">
      <c r="D3535" s="261"/>
      <c r="E3535" s="261"/>
      <c r="F3535" s="270"/>
      <c r="G3535" s="270"/>
      <c r="H3535" s="270"/>
    </row>
    <row r="3536" spans="4:8" s="260" customFormat="1">
      <c r="D3536" s="261"/>
      <c r="E3536" s="261"/>
      <c r="F3536" s="270"/>
      <c r="G3536" s="270"/>
      <c r="H3536" s="270"/>
    </row>
    <row r="3537" spans="4:8" s="260" customFormat="1">
      <c r="D3537" s="261"/>
      <c r="E3537" s="261"/>
      <c r="F3537" s="270"/>
      <c r="G3537" s="270"/>
      <c r="H3537" s="270"/>
    </row>
    <row r="3538" spans="4:8" s="260" customFormat="1">
      <c r="D3538" s="261"/>
      <c r="E3538" s="261"/>
      <c r="F3538" s="270"/>
      <c r="G3538" s="270"/>
      <c r="H3538" s="270"/>
    </row>
    <row r="3539" spans="4:8" s="260" customFormat="1">
      <c r="D3539" s="261"/>
      <c r="E3539" s="261"/>
      <c r="F3539" s="270"/>
      <c r="G3539" s="270"/>
      <c r="H3539" s="270"/>
    </row>
    <row r="3540" spans="4:8" s="260" customFormat="1">
      <c r="D3540" s="261"/>
      <c r="E3540" s="261"/>
      <c r="F3540" s="270"/>
      <c r="G3540" s="270"/>
      <c r="H3540" s="270"/>
    </row>
    <row r="3541" spans="4:8" s="260" customFormat="1">
      <c r="D3541" s="261"/>
      <c r="E3541" s="261"/>
      <c r="F3541" s="270"/>
      <c r="G3541" s="270"/>
      <c r="H3541" s="270"/>
    </row>
    <row r="3542" spans="4:8" s="260" customFormat="1">
      <c r="D3542" s="261"/>
      <c r="E3542" s="261"/>
      <c r="F3542" s="270"/>
      <c r="G3542" s="270"/>
      <c r="H3542" s="270"/>
    </row>
    <row r="3543" spans="4:8" s="260" customFormat="1">
      <c r="D3543" s="261"/>
      <c r="E3543" s="261"/>
      <c r="F3543" s="270"/>
      <c r="G3543" s="270"/>
      <c r="H3543" s="270"/>
    </row>
    <row r="3544" spans="4:8" s="260" customFormat="1">
      <c r="D3544" s="261"/>
      <c r="E3544" s="261"/>
      <c r="F3544" s="270"/>
      <c r="G3544" s="270"/>
      <c r="H3544" s="270"/>
    </row>
    <row r="3545" spans="4:8" s="260" customFormat="1">
      <c r="D3545" s="261"/>
      <c r="E3545" s="261"/>
      <c r="F3545" s="270"/>
      <c r="G3545" s="270"/>
      <c r="H3545" s="270"/>
    </row>
    <row r="3546" spans="4:8" s="260" customFormat="1">
      <c r="D3546" s="261"/>
      <c r="E3546" s="261"/>
      <c r="F3546" s="270"/>
      <c r="G3546" s="270"/>
      <c r="H3546" s="270"/>
    </row>
    <row r="3547" spans="4:8" s="260" customFormat="1">
      <c r="D3547" s="261"/>
      <c r="E3547" s="261"/>
      <c r="F3547" s="270"/>
      <c r="G3547" s="270"/>
      <c r="H3547" s="270"/>
    </row>
    <row r="3548" spans="4:8" s="260" customFormat="1">
      <c r="D3548" s="261"/>
      <c r="E3548" s="261"/>
      <c r="F3548" s="270"/>
      <c r="G3548" s="270"/>
      <c r="H3548" s="270"/>
    </row>
    <row r="3549" spans="4:8" s="260" customFormat="1">
      <c r="D3549" s="261"/>
      <c r="E3549" s="261"/>
      <c r="F3549" s="270"/>
      <c r="G3549" s="270"/>
      <c r="H3549" s="270"/>
    </row>
    <row r="3550" spans="4:8" s="260" customFormat="1">
      <c r="D3550" s="261"/>
      <c r="E3550" s="261"/>
      <c r="F3550" s="270"/>
      <c r="G3550" s="270"/>
      <c r="H3550" s="270"/>
    </row>
    <row r="3551" spans="4:8" s="260" customFormat="1">
      <c r="D3551" s="261"/>
      <c r="E3551" s="261"/>
      <c r="F3551" s="270"/>
      <c r="G3551" s="270"/>
      <c r="H3551" s="270"/>
    </row>
    <row r="3552" spans="4:8" s="260" customFormat="1">
      <c r="D3552" s="261"/>
      <c r="E3552" s="261"/>
      <c r="F3552" s="270"/>
      <c r="G3552" s="270"/>
      <c r="H3552" s="270"/>
    </row>
    <row r="3553" spans="4:8" s="260" customFormat="1">
      <c r="D3553" s="261"/>
      <c r="E3553" s="261"/>
      <c r="F3553" s="270"/>
      <c r="G3553" s="270"/>
      <c r="H3553" s="270"/>
    </row>
    <row r="3554" spans="4:8" s="260" customFormat="1">
      <c r="D3554" s="261"/>
      <c r="E3554" s="261"/>
      <c r="F3554" s="270"/>
      <c r="G3554" s="270"/>
      <c r="H3554" s="270"/>
    </row>
    <row r="3555" spans="4:8" s="260" customFormat="1">
      <c r="D3555" s="261"/>
      <c r="E3555" s="261"/>
      <c r="F3555" s="270"/>
      <c r="G3555" s="270"/>
      <c r="H3555" s="270"/>
    </row>
    <row r="3556" spans="4:8" s="260" customFormat="1">
      <c r="D3556" s="261"/>
      <c r="E3556" s="261"/>
      <c r="F3556" s="270"/>
      <c r="G3556" s="270"/>
      <c r="H3556" s="270"/>
    </row>
    <row r="3557" spans="4:8" s="260" customFormat="1">
      <c r="D3557" s="261"/>
      <c r="E3557" s="261"/>
      <c r="F3557" s="270"/>
      <c r="G3557" s="270"/>
      <c r="H3557" s="270"/>
    </row>
    <row r="3558" spans="4:8" s="260" customFormat="1">
      <c r="D3558" s="261"/>
      <c r="E3558" s="261"/>
      <c r="F3558" s="270"/>
      <c r="G3558" s="270"/>
      <c r="H3558" s="270"/>
    </row>
    <row r="3559" spans="4:8" s="260" customFormat="1">
      <c r="D3559" s="261"/>
      <c r="E3559" s="261"/>
      <c r="F3559" s="270"/>
      <c r="G3559" s="270"/>
      <c r="H3559" s="270"/>
    </row>
    <row r="3560" spans="4:8" s="260" customFormat="1">
      <c r="D3560" s="261"/>
      <c r="E3560" s="261"/>
      <c r="F3560" s="270"/>
      <c r="G3560" s="270"/>
      <c r="H3560" s="270"/>
    </row>
    <row r="3561" spans="4:8" s="260" customFormat="1">
      <c r="D3561" s="261"/>
      <c r="E3561" s="261"/>
      <c r="F3561" s="270"/>
      <c r="G3561" s="270"/>
      <c r="H3561" s="270"/>
    </row>
    <row r="3562" spans="4:8" s="260" customFormat="1">
      <c r="D3562" s="261"/>
      <c r="E3562" s="261"/>
      <c r="F3562" s="270"/>
      <c r="G3562" s="270"/>
      <c r="H3562" s="270"/>
    </row>
    <row r="3563" spans="4:8" s="260" customFormat="1">
      <c r="D3563" s="261"/>
      <c r="E3563" s="261"/>
      <c r="F3563" s="270"/>
      <c r="G3563" s="270"/>
      <c r="H3563" s="270"/>
    </row>
    <row r="3564" spans="4:8" s="260" customFormat="1">
      <c r="D3564" s="261"/>
      <c r="E3564" s="261"/>
      <c r="F3564" s="270"/>
      <c r="G3564" s="270"/>
      <c r="H3564" s="270"/>
    </row>
    <row r="3565" spans="4:8" s="260" customFormat="1">
      <c r="D3565" s="261"/>
      <c r="E3565" s="261"/>
      <c r="F3565" s="270"/>
      <c r="G3565" s="270"/>
      <c r="H3565" s="270"/>
    </row>
    <row r="3566" spans="4:8" s="260" customFormat="1">
      <c r="D3566" s="261"/>
      <c r="E3566" s="261"/>
      <c r="F3566" s="270"/>
      <c r="G3566" s="270"/>
      <c r="H3566" s="270"/>
    </row>
    <row r="3567" spans="4:8" s="260" customFormat="1">
      <c r="D3567" s="261"/>
      <c r="E3567" s="261"/>
      <c r="F3567" s="270"/>
      <c r="G3567" s="270"/>
      <c r="H3567" s="270"/>
    </row>
    <row r="3568" spans="4:8" s="260" customFormat="1">
      <c r="D3568" s="261"/>
      <c r="E3568" s="261"/>
      <c r="F3568" s="270"/>
      <c r="G3568" s="270"/>
      <c r="H3568" s="270"/>
    </row>
    <row r="3569" spans="4:8" s="260" customFormat="1">
      <c r="D3569" s="261"/>
      <c r="E3569" s="261"/>
      <c r="F3569" s="270"/>
      <c r="G3569" s="270"/>
      <c r="H3569" s="270"/>
    </row>
    <row r="3570" spans="4:8" s="260" customFormat="1">
      <c r="D3570" s="261"/>
      <c r="E3570" s="261"/>
      <c r="F3570" s="270"/>
      <c r="G3570" s="270"/>
      <c r="H3570" s="270"/>
    </row>
    <row r="3571" spans="4:8" s="260" customFormat="1">
      <c r="D3571" s="261"/>
      <c r="E3571" s="261"/>
      <c r="F3571" s="270"/>
      <c r="G3571" s="270"/>
      <c r="H3571" s="270"/>
    </row>
    <row r="3572" spans="4:8" s="260" customFormat="1">
      <c r="D3572" s="261"/>
      <c r="E3572" s="261"/>
      <c r="F3572" s="270"/>
      <c r="G3572" s="270"/>
      <c r="H3572" s="270"/>
    </row>
    <row r="3573" spans="4:8" s="260" customFormat="1">
      <c r="D3573" s="261"/>
      <c r="E3573" s="261"/>
      <c r="F3573" s="270"/>
      <c r="G3573" s="270"/>
      <c r="H3573" s="270"/>
    </row>
    <row r="3574" spans="4:8" s="260" customFormat="1">
      <c r="D3574" s="261"/>
      <c r="E3574" s="261"/>
      <c r="F3574" s="270"/>
      <c r="G3574" s="270"/>
      <c r="H3574" s="270"/>
    </row>
    <row r="3575" spans="4:8" s="260" customFormat="1">
      <c r="D3575" s="261"/>
      <c r="E3575" s="261"/>
      <c r="F3575" s="270"/>
      <c r="G3575" s="270"/>
      <c r="H3575" s="270"/>
    </row>
    <row r="3576" spans="4:8" s="260" customFormat="1">
      <c r="D3576" s="261"/>
      <c r="E3576" s="261"/>
      <c r="F3576" s="270"/>
      <c r="G3576" s="270"/>
      <c r="H3576" s="270"/>
    </row>
    <row r="3577" spans="4:8" s="260" customFormat="1">
      <c r="D3577" s="261"/>
      <c r="E3577" s="261"/>
      <c r="F3577" s="270"/>
      <c r="G3577" s="270"/>
      <c r="H3577" s="270"/>
    </row>
    <row r="3578" spans="4:8" s="260" customFormat="1">
      <c r="D3578" s="261"/>
      <c r="E3578" s="261"/>
      <c r="F3578" s="270"/>
      <c r="G3578" s="270"/>
      <c r="H3578" s="270"/>
    </row>
    <row r="3579" spans="4:8" s="260" customFormat="1">
      <c r="D3579" s="261"/>
      <c r="E3579" s="261"/>
      <c r="F3579" s="270"/>
      <c r="G3579" s="270"/>
      <c r="H3579" s="270"/>
    </row>
    <row r="3580" spans="4:8" s="260" customFormat="1">
      <c r="D3580" s="261"/>
      <c r="E3580" s="261"/>
      <c r="F3580" s="270"/>
      <c r="G3580" s="270"/>
      <c r="H3580" s="270"/>
    </row>
    <row r="3581" spans="4:8" s="260" customFormat="1">
      <c r="D3581" s="261"/>
      <c r="E3581" s="261"/>
      <c r="F3581" s="270"/>
      <c r="G3581" s="270"/>
      <c r="H3581" s="270"/>
    </row>
    <row r="3582" spans="4:8" s="260" customFormat="1">
      <c r="D3582" s="261"/>
      <c r="E3582" s="261"/>
      <c r="F3582" s="270"/>
      <c r="G3582" s="270"/>
      <c r="H3582" s="270"/>
    </row>
    <row r="3583" spans="4:8" s="260" customFormat="1">
      <c r="D3583" s="261"/>
      <c r="E3583" s="261"/>
      <c r="F3583" s="270"/>
      <c r="G3583" s="270"/>
      <c r="H3583" s="270"/>
    </row>
    <row r="3584" spans="4:8" s="260" customFormat="1">
      <c r="D3584" s="261"/>
      <c r="E3584" s="261"/>
      <c r="F3584" s="270"/>
      <c r="G3584" s="270"/>
      <c r="H3584" s="270"/>
    </row>
    <row r="3585" spans="4:8" s="260" customFormat="1">
      <c r="D3585" s="261"/>
      <c r="E3585" s="261"/>
      <c r="F3585" s="270"/>
      <c r="G3585" s="270"/>
      <c r="H3585" s="270"/>
    </row>
    <row r="3586" spans="4:8" s="260" customFormat="1">
      <c r="D3586" s="261"/>
      <c r="E3586" s="261"/>
      <c r="F3586" s="270"/>
      <c r="G3586" s="270"/>
      <c r="H3586" s="270"/>
    </row>
    <row r="3587" spans="4:8" s="260" customFormat="1">
      <c r="D3587" s="261"/>
      <c r="E3587" s="261"/>
      <c r="F3587" s="270"/>
      <c r="G3587" s="270"/>
      <c r="H3587" s="270"/>
    </row>
    <row r="3588" spans="4:8" s="260" customFormat="1">
      <c r="D3588" s="261"/>
      <c r="E3588" s="261"/>
      <c r="F3588" s="270"/>
      <c r="G3588" s="270"/>
      <c r="H3588" s="270"/>
    </row>
    <row r="3589" spans="4:8" s="260" customFormat="1">
      <c r="D3589" s="261"/>
      <c r="E3589" s="261"/>
      <c r="F3589" s="270"/>
      <c r="G3589" s="270"/>
      <c r="H3589" s="270"/>
    </row>
    <row r="3590" spans="4:8" s="260" customFormat="1">
      <c r="D3590" s="261"/>
      <c r="E3590" s="261"/>
      <c r="F3590" s="270"/>
      <c r="G3590" s="270"/>
      <c r="H3590" s="270"/>
    </row>
    <row r="3591" spans="4:8" s="260" customFormat="1">
      <c r="D3591" s="261"/>
      <c r="E3591" s="261"/>
      <c r="F3591" s="270"/>
      <c r="G3591" s="270"/>
      <c r="H3591" s="270"/>
    </row>
    <row r="3592" spans="4:8" s="260" customFormat="1">
      <c r="D3592" s="261"/>
      <c r="E3592" s="261"/>
      <c r="F3592" s="270"/>
      <c r="G3592" s="270"/>
      <c r="H3592" s="270"/>
    </row>
    <row r="3593" spans="4:8" s="260" customFormat="1">
      <c r="D3593" s="261"/>
      <c r="E3593" s="261"/>
      <c r="F3593" s="270"/>
      <c r="G3593" s="270"/>
      <c r="H3593" s="270"/>
    </row>
    <row r="3594" spans="4:8" s="260" customFormat="1">
      <c r="D3594" s="261"/>
      <c r="E3594" s="261"/>
      <c r="F3594" s="270"/>
      <c r="G3594" s="270"/>
      <c r="H3594" s="270"/>
    </row>
    <row r="3595" spans="4:8" s="260" customFormat="1">
      <c r="D3595" s="261"/>
      <c r="E3595" s="261"/>
      <c r="F3595" s="270"/>
      <c r="G3595" s="270"/>
      <c r="H3595" s="270"/>
    </row>
    <row r="3596" spans="4:8" s="260" customFormat="1">
      <c r="D3596" s="261"/>
      <c r="E3596" s="261"/>
      <c r="F3596" s="270"/>
      <c r="G3596" s="270"/>
      <c r="H3596" s="270"/>
    </row>
    <row r="3597" spans="4:8" s="260" customFormat="1">
      <c r="D3597" s="261"/>
      <c r="E3597" s="261"/>
      <c r="F3597" s="270"/>
      <c r="G3597" s="270"/>
      <c r="H3597" s="270"/>
    </row>
    <row r="3598" spans="4:8" s="260" customFormat="1">
      <c r="D3598" s="261"/>
      <c r="E3598" s="261"/>
      <c r="F3598" s="270"/>
      <c r="G3598" s="270"/>
      <c r="H3598" s="270"/>
    </row>
    <row r="3599" spans="4:8" s="260" customFormat="1">
      <c r="D3599" s="261"/>
      <c r="E3599" s="261"/>
      <c r="F3599" s="270"/>
      <c r="G3599" s="270"/>
      <c r="H3599" s="270"/>
    </row>
    <row r="3600" spans="4:8" s="260" customFormat="1">
      <c r="D3600" s="261"/>
      <c r="E3600" s="261"/>
      <c r="F3600" s="270"/>
      <c r="G3600" s="270"/>
      <c r="H3600" s="270"/>
    </row>
    <row r="3601" spans="4:8" s="260" customFormat="1">
      <c r="D3601" s="261"/>
      <c r="E3601" s="261"/>
      <c r="F3601" s="270"/>
      <c r="G3601" s="270"/>
      <c r="H3601" s="270"/>
    </row>
    <row r="3602" spans="4:8" s="260" customFormat="1">
      <c r="D3602" s="261"/>
      <c r="E3602" s="261"/>
      <c r="F3602" s="270"/>
      <c r="G3602" s="270"/>
      <c r="H3602" s="270"/>
    </row>
    <row r="3603" spans="4:8" s="260" customFormat="1">
      <c r="D3603" s="261"/>
      <c r="E3603" s="261"/>
      <c r="F3603" s="270"/>
      <c r="G3603" s="270"/>
      <c r="H3603" s="270"/>
    </row>
    <row r="3604" spans="4:8" s="260" customFormat="1">
      <c r="D3604" s="261"/>
      <c r="E3604" s="261"/>
      <c r="F3604" s="270"/>
      <c r="G3604" s="270"/>
      <c r="H3604" s="270"/>
    </row>
    <row r="3605" spans="4:8" s="260" customFormat="1">
      <c r="D3605" s="261"/>
      <c r="E3605" s="261"/>
      <c r="F3605" s="270"/>
      <c r="G3605" s="270"/>
      <c r="H3605" s="270"/>
    </row>
    <row r="3606" spans="4:8" s="260" customFormat="1">
      <c r="D3606" s="261"/>
      <c r="E3606" s="261"/>
      <c r="F3606" s="270"/>
      <c r="G3606" s="270"/>
      <c r="H3606" s="270"/>
    </row>
    <row r="3607" spans="4:8" s="260" customFormat="1">
      <c r="D3607" s="261"/>
      <c r="E3607" s="261"/>
      <c r="F3607" s="270"/>
      <c r="G3607" s="270"/>
      <c r="H3607" s="270"/>
    </row>
    <row r="3608" spans="4:8" s="260" customFormat="1">
      <c r="D3608" s="261"/>
      <c r="E3608" s="261"/>
      <c r="F3608" s="270"/>
      <c r="G3608" s="270"/>
      <c r="H3608" s="270"/>
    </row>
    <row r="3609" spans="4:8" s="260" customFormat="1">
      <c r="D3609" s="261"/>
      <c r="E3609" s="261"/>
      <c r="F3609" s="270"/>
      <c r="G3609" s="270"/>
      <c r="H3609" s="270"/>
    </row>
    <row r="3610" spans="4:8" s="260" customFormat="1">
      <c r="D3610" s="261"/>
      <c r="E3610" s="261"/>
      <c r="F3610" s="270"/>
      <c r="G3610" s="270"/>
      <c r="H3610" s="270"/>
    </row>
    <row r="3611" spans="4:8" s="260" customFormat="1">
      <c r="D3611" s="261"/>
      <c r="E3611" s="261"/>
      <c r="F3611" s="270"/>
      <c r="G3611" s="270"/>
      <c r="H3611" s="270"/>
    </row>
    <row r="3612" spans="4:8" s="260" customFormat="1">
      <c r="D3612" s="261"/>
      <c r="E3612" s="261"/>
      <c r="F3612" s="270"/>
      <c r="G3612" s="270"/>
      <c r="H3612" s="270"/>
    </row>
    <row r="3613" spans="4:8" s="260" customFormat="1">
      <c r="D3613" s="261"/>
      <c r="E3613" s="261"/>
      <c r="F3613" s="270"/>
      <c r="G3613" s="270"/>
      <c r="H3613" s="270"/>
    </row>
    <row r="3614" spans="4:8" s="260" customFormat="1">
      <c r="D3614" s="261"/>
      <c r="E3614" s="261"/>
      <c r="F3614" s="270"/>
      <c r="G3614" s="270"/>
      <c r="H3614" s="270"/>
    </row>
    <row r="3615" spans="4:8" s="260" customFormat="1">
      <c r="D3615" s="261"/>
      <c r="E3615" s="261"/>
      <c r="F3615" s="270"/>
      <c r="G3615" s="270"/>
      <c r="H3615" s="270"/>
    </row>
    <row r="3616" spans="4:8" s="260" customFormat="1">
      <c r="D3616" s="261"/>
      <c r="E3616" s="261"/>
      <c r="F3616" s="270"/>
      <c r="G3616" s="270"/>
      <c r="H3616" s="270"/>
    </row>
    <row r="3617" spans="4:8" s="260" customFormat="1">
      <c r="D3617" s="261"/>
      <c r="E3617" s="261"/>
      <c r="F3617" s="270"/>
      <c r="G3617" s="270"/>
      <c r="H3617" s="270"/>
    </row>
    <row r="3618" spans="4:8" s="260" customFormat="1">
      <c r="D3618" s="261"/>
      <c r="E3618" s="261"/>
      <c r="F3618" s="270"/>
      <c r="G3618" s="270"/>
      <c r="H3618" s="270"/>
    </row>
    <row r="3619" spans="4:8" s="260" customFormat="1">
      <c r="D3619" s="261"/>
      <c r="E3619" s="261"/>
      <c r="F3619" s="270"/>
      <c r="G3619" s="270"/>
      <c r="H3619" s="270"/>
    </row>
    <row r="3620" spans="4:8" s="260" customFormat="1">
      <c r="D3620" s="261"/>
      <c r="E3620" s="261"/>
      <c r="F3620" s="270"/>
      <c r="G3620" s="270"/>
      <c r="H3620" s="270"/>
    </row>
    <row r="3621" spans="4:8" s="260" customFormat="1">
      <c r="D3621" s="261"/>
      <c r="E3621" s="261"/>
      <c r="F3621" s="270"/>
      <c r="G3621" s="270"/>
      <c r="H3621" s="270"/>
    </row>
    <row r="3622" spans="4:8" s="260" customFormat="1">
      <c r="D3622" s="261"/>
      <c r="E3622" s="261"/>
      <c r="F3622" s="270"/>
      <c r="G3622" s="270"/>
      <c r="H3622" s="270"/>
    </row>
    <row r="3623" spans="4:8" s="260" customFormat="1">
      <c r="D3623" s="261"/>
      <c r="E3623" s="261"/>
      <c r="F3623" s="270"/>
      <c r="G3623" s="270"/>
      <c r="H3623" s="270"/>
    </row>
    <row r="3624" spans="4:8" s="260" customFormat="1">
      <c r="D3624" s="261"/>
      <c r="E3624" s="261"/>
      <c r="F3624" s="270"/>
      <c r="G3624" s="270"/>
      <c r="H3624" s="270"/>
    </row>
    <row r="3625" spans="4:8" s="260" customFormat="1">
      <c r="D3625" s="261"/>
      <c r="E3625" s="261"/>
      <c r="F3625" s="270"/>
      <c r="G3625" s="270"/>
      <c r="H3625" s="270"/>
    </row>
    <row r="3626" spans="4:8" s="260" customFormat="1">
      <c r="D3626" s="261"/>
      <c r="E3626" s="261"/>
      <c r="F3626" s="270"/>
      <c r="G3626" s="270"/>
      <c r="H3626" s="270"/>
    </row>
    <row r="3627" spans="4:8" s="260" customFormat="1">
      <c r="D3627" s="261"/>
      <c r="E3627" s="261"/>
      <c r="F3627" s="270"/>
      <c r="G3627" s="270"/>
      <c r="H3627" s="270"/>
    </row>
    <row r="3628" spans="4:8" s="260" customFormat="1">
      <c r="D3628" s="261"/>
      <c r="E3628" s="261"/>
      <c r="F3628" s="270"/>
      <c r="G3628" s="270"/>
      <c r="H3628" s="270"/>
    </row>
    <row r="3629" spans="4:8" s="260" customFormat="1">
      <c r="D3629" s="261"/>
      <c r="E3629" s="261"/>
      <c r="F3629" s="270"/>
      <c r="G3629" s="270"/>
      <c r="H3629" s="270"/>
    </row>
    <row r="3630" spans="4:8" s="260" customFormat="1">
      <c r="D3630" s="261"/>
      <c r="E3630" s="261"/>
      <c r="F3630" s="270"/>
      <c r="G3630" s="270"/>
      <c r="H3630" s="270"/>
    </row>
    <row r="3631" spans="4:8" s="260" customFormat="1">
      <c r="D3631" s="261"/>
      <c r="E3631" s="261"/>
      <c r="F3631" s="270"/>
      <c r="G3631" s="270"/>
      <c r="H3631" s="270"/>
    </row>
    <row r="3632" spans="4:8" s="260" customFormat="1">
      <c r="D3632" s="261"/>
      <c r="E3632" s="261"/>
      <c r="F3632" s="270"/>
      <c r="G3632" s="270"/>
      <c r="H3632" s="270"/>
    </row>
    <row r="3633" spans="4:8" s="260" customFormat="1">
      <c r="D3633" s="261"/>
      <c r="E3633" s="261"/>
      <c r="F3633" s="270"/>
      <c r="G3633" s="270"/>
      <c r="H3633" s="270"/>
    </row>
    <row r="3634" spans="4:8" s="260" customFormat="1">
      <c r="D3634" s="261"/>
      <c r="E3634" s="261"/>
      <c r="F3634" s="270"/>
      <c r="G3634" s="270"/>
      <c r="H3634" s="270"/>
    </row>
    <row r="3635" spans="4:8" s="260" customFormat="1">
      <c r="D3635" s="261"/>
      <c r="E3635" s="261"/>
      <c r="F3635" s="270"/>
      <c r="G3635" s="270"/>
      <c r="H3635" s="270"/>
    </row>
    <row r="3636" spans="4:8" s="260" customFormat="1">
      <c r="D3636" s="261"/>
      <c r="E3636" s="261"/>
      <c r="F3636" s="270"/>
      <c r="G3636" s="270"/>
      <c r="H3636" s="270"/>
    </row>
    <row r="3637" spans="4:8" s="260" customFormat="1">
      <c r="D3637" s="261"/>
      <c r="E3637" s="261"/>
      <c r="F3637" s="270"/>
      <c r="G3637" s="270"/>
      <c r="H3637" s="270"/>
    </row>
    <row r="3638" spans="4:8" s="260" customFormat="1">
      <c r="D3638" s="261"/>
      <c r="E3638" s="261"/>
      <c r="F3638" s="270"/>
      <c r="G3638" s="270"/>
      <c r="H3638" s="270"/>
    </row>
    <row r="3639" spans="4:8" s="260" customFormat="1">
      <c r="D3639" s="261"/>
      <c r="E3639" s="261"/>
      <c r="F3639" s="270"/>
      <c r="G3639" s="270"/>
      <c r="H3639" s="270"/>
    </row>
    <row r="3640" spans="4:8" s="260" customFormat="1">
      <c r="D3640" s="261"/>
      <c r="E3640" s="261"/>
      <c r="F3640" s="270"/>
      <c r="G3640" s="270"/>
      <c r="H3640" s="270"/>
    </row>
    <row r="3641" spans="4:8" s="260" customFormat="1">
      <c r="D3641" s="261"/>
      <c r="E3641" s="261"/>
      <c r="F3641" s="270"/>
      <c r="G3641" s="270"/>
      <c r="H3641" s="270"/>
    </row>
    <row r="3642" spans="4:8" s="260" customFormat="1">
      <c r="D3642" s="261"/>
      <c r="E3642" s="261"/>
      <c r="F3642" s="270"/>
      <c r="G3642" s="270"/>
      <c r="H3642" s="270"/>
    </row>
    <row r="3643" spans="4:8" s="260" customFormat="1">
      <c r="D3643" s="261"/>
      <c r="E3643" s="261"/>
      <c r="F3643" s="270"/>
      <c r="G3643" s="270"/>
      <c r="H3643" s="270"/>
    </row>
    <row r="3644" spans="4:8" s="260" customFormat="1">
      <c r="D3644" s="261"/>
      <c r="E3644" s="261"/>
      <c r="F3644" s="270"/>
      <c r="G3644" s="270"/>
      <c r="H3644" s="270"/>
    </row>
    <row r="3645" spans="4:8" s="260" customFormat="1">
      <c r="D3645" s="261"/>
      <c r="E3645" s="261"/>
      <c r="F3645" s="270"/>
      <c r="G3645" s="270"/>
      <c r="H3645" s="270"/>
    </row>
    <row r="3646" spans="4:8" s="260" customFormat="1">
      <c r="D3646" s="261"/>
      <c r="E3646" s="261"/>
      <c r="F3646" s="270"/>
      <c r="G3646" s="270"/>
      <c r="H3646" s="270"/>
    </row>
    <row r="3647" spans="4:8" s="260" customFormat="1">
      <c r="D3647" s="261"/>
      <c r="E3647" s="261"/>
      <c r="F3647" s="270"/>
      <c r="G3647" s="270"/>
      <c r="H3647" s="270"/>
    </row>
    <row r="3648" spans="4:8" s="260" customFormat="1">
      <c r="D3648" s="261"/>
      <c r="E3648" s="261"/>
      <c r="F3648" s="270"/>
      <c r="G3648" s="270"/>
      <c r="H3648" s="270"/>
    </row>
    <row r="3649" spans="4:8" s="260" customFormat="1">
      <c r="D3649" s="261"/>
      <c r="E3649" s="261"/>
      <c r="F3649" s="270"/>
      <c r="G3649" s="270"/>
      <c r="H3649" s="270"/>
    </row>
    <row r="3650" spans="4:8" s="260" customFormat="1">
      <c r="D3650" s="261"/>
      <c r="E3650" s="261"/>
      <c r="F3650" s="270"/>
      <c r="G3650" s="270"/>
      <c r="H3650" s="270"/>
    </row>
    <row r="3651" spans="4:8" s="260" customFormat="1">
      <c r="D3651" s="261"/>
      <c r="E3651" s="261"/>
      <c r="F3651" s="270"/>
      <c r="G3651" s="270"/>
      <c r="H3651" s="270"/>
    </row>
    <row r="3652" spans="4:8" s="260" customFormat="1">
      <c r="D3652" s="261"/>
      <c r="E3652" s="261"/>
      <c r="F3652" s="270"/>
      <c r="G3652" s="270"/>
      <c r="H3652" s="270"/>
    </row>
    <row r="3653" spans="4:8" s="260" customFormat="1">
      <c r="D3653" s="261"/>
      <c r="E3653" s="261"/>
      <c r="F3653" s="270"/>
      <c r="G3653" s="270"/>
      <c r="H3653" s="270"/>
    </row>
    <row r="3654" spans="4:8" s="260" customFormat="1">
      <c r="D3654" s="261"/>
      <c r="E3654" s="261"/>
      <c r="F3654" s="270"/>
      <c r="G3654" s="270"/>
      <c r="H3654" s="270"/>
    </row>
    <row r="3655" spans="4:8" s="260" customFormat="1">
      <c r="D3655" s="261"/>
      <c r="E3655" s="261"/>
      <c r="F3655" s="270"/>
      <c r="G3655" s="270"/>
      <c r="H3655" s="270"/>
    </row>
    <row r="3656" spans="4:8" s="260" customFormat="1">
      <c r="D3656" s="261"/>
      <c r="E3656" s="261"/>
      <c r="F3656" s="270"/>
      <c r="G3656" s="270"/>
      <c r="H3656" s="270"/>
    </row>
    <row r="3657" spans="4:8" s="260" customFormat="1">
      <c r="D3657" s="261"/>
      <c r="E3657" s="261"/>
      <c r="F3657" s="270"/>
      <c r="G3657" s="270"/>
      <c r="H3657" s="270"/>
    </row>
    <row r="3658" spans="4:8" s="260" customFormat="1">
      <c r="D3658" s="261"/>
      <c r="E3658" s="261"/>
      <c r="F3658" s="270"/>
      <c r="G3658" s="270"/>
      <c r="H3658" s="270"/>
    </row>
    <row r="3659" spans="4:8" s="260" customFormat="1">
      <c r="D3659" s="261"/>
      <c r="E3659" s="261"/>
      <c r="F3659" s="270"/>
      <c r="G3659" s="270"/>
      <c r="H3659" s="270"/>
    </row>
    <row r="3660" spans="4:8" s="260" customFormat="1">
      <c r="D3660" s="261"/>
      <c r="E3660" s="261"/>
      <c r="F3660" s="270"/>
      <c r="G3660" s="270"/>
      <c r="H3660" s="270"/>
    </row>
    <row r="3661" spans="4:8" s="260" customFormat="1">
      <c r="D3661" s="261"/>
      <c r="E3661" s="261"/>
      <c r="F3661" s="270"/>
      <c r="G3661" s="270"/>
      <c r="H3661" s="270"/>
    </row>
    <row r="3662" spans="4:8" s="260" customFormat="1">
      <c r="D3662" s="261"/>
      <c r="E3662" s="261"/>
      <c r="F3662" s="270"/>
      <c r="G3662" s="270"/>
      <c r="H3662" s="270"/>
    </row>
    <row r="3663" spans="4:8" s="260" customFormat="1">
      <c r="D3663" s="261"/>
      <c r="E3663" s="261"/>
      <c r="F3663" s="270"/>
      <c r="G3663" s="270"/>
      <c r="H3663" s="270"/>
    </row>
    <row r="3664" spans="4:8" s="260" customFormat="1">
      <c r="D3664" s="261"/>
      <c r="E3664" s="261"/>
      <c r="F3664" s="270"/>
      <c r="G3664" s="270"/>
      <c r="H3664" s="270"/>
    </row>
    <row r="3665" spans="4:8" s="260" customFormat="1">
      <c r="D3665" s="261"/>
      <c r="E3665" s="261"/>
      <c r="F3665" s="270"/>
      <c r="G3665" s="270"/>
      <c r="H3665" s="270"/>
    </row>
    <row r="3666" spans="4:8" s="260" customFormat="1">
      <c r="D3666" s="261"/>
      <c r="E3666" s="261"/>
      <c r="F3666" s="270"/>
      <c r="G3666" s="270"/>
      <c r="H3666" s="270"/>
    </row>
    <row r="3667" spans="4:8" s="260" customFormat="1">
      <c r="D3667" s="261"/>
      <c r="E3667" s="261"/>
      <c r="F3667" s="270"/>
      <c r="G3667" s="270"/>
      <c r="H3667" s="270"/>
    </row>
    <row r="3668" spans="4:8" s="260" customFormat="1">
      <c r="D3668" s="261"/>
      <c r="E3668" s="261"/>
      <c r="F3668" s="270"/>
      <c r="G3668" s="270"/>
      <c r="H3668" s="270"/>
    </row>
    <row r="3669" spans="4:8" s="260" customFormat="1">
      <c r="D3669" s="261"/>
      <c r="E3669" s="261"/>
      <c r="F3669" s="270"/>
      <c r="G3669" s="270"/>
      <c r="H3669" s="270"/>
    </row>
    <row r="3670" spans="4:8" s="260" customFormat="1">
      <c r="D3670" s="261"/>
      <c r="E3670" s="261"/>
      <c r="F3670" s="270"/>
      <c r="G3670" s="270"/>
      <c r="H3670" s="270"/>
    </row>
    <row r="3671" spans="4:8" s="260" customFormat="1">
      <c r="D3671" s="261"/>
      <c r="E3671" s="261"/>
      <c r="F3671" s="270"/>
      <c r="G3671" s="270"/>
      <c r="H3671" s="270"/>
    </row>
    <row r="3672" spans="4:8" s="260" customFormat="1">
      <c r="D3672" s="261"/>
      <c r="E3672" s="261"/>
      <c r="F3672" s="270"/>
      <c r="G3672" s="270"/>
      <c r="H3672" s="270"/>
    </row>
    <row r="3673" spans="4:8" s="260" customFormat="1">
      <c r="D3673" s="261"/>
      <c r="E3673" s="261"/>
      <c r="F3673" s="270"/>
      <c r="G3673" s="270"/>
      <c r="H3673" s="270"/>
    </row>
    <row r="3674" spans="4:8" s="260" customFormat="1">
      <c r="D3674" s="261"/>
      <c r="E3674" s="261"/>
      <c r="F3674" s="270"/>
      <c r="G3674" s="270"/>
      <c r="H3674" s="270"/>
    </row>
    <row r="3675" spans="4:8" s="260" customFormat="1">
      <c r="D3675" s="261"/>
      <c r="E3675" s="261"/>
      <c r="F3675" s="270"/>
      <c r="G3675" s="270"/>
      <c r="H3675" s="270"/>
    </row>
    <row r="3676" spans="4:8" s="260" customFormat="1">
      <c r="D3676" s="261"/>
      <c r="E3676" s="261"/>
      <c r="F3676" s="270"/>
      <c r="G3676" s="270"/>
      <c r="H3676" s="270"/>
    </row>
    <row r="3677" spans="4:8" s="260" customFormat="1">
      <c r="D3677" s="261"/>
      <c r="E3677" s="261"/>
      <c r="F3677" s="270"/>
      <c r="G3677" s="270"/>
      <c r="H3677" s="270"/>
    </row>
    <row r="3678" spans="4:8" s="260" customFormat="1">
      <c r="D3678" s="261"/>
      <c r="E3678" s="261"/>
      <c r="F3678" s="270"/>
      <c r="G3678" s="270"/>
      <c r="H3678" s="270"/>
    </row>
    <row r="3679" spans="4:8" s="260" customFormat="1">
      <c r="D3679" s="261"/>
      <c r="E3679" s="261"/>
      <c r="F3679" s="270"/>
      <c r="G3679" s="270"/>
      <c r="H3679" s="270"/>
    </row>
    <row r="3680" spans="4:8" s="260" customFormat="1">
      <c r="D3680" s="261"/>
      <c r="E3680" s="261"/>
      <c r="F3680" s="270"/>
      <c r="G3680" s="270"/>
      <c r="H3680" s="270"/>
    </row>
    <row r="3681" spans="4:8" s="260" customFormat="1">
      <c r="D3681" s="261"/>
      <c r="E3681" s="261"/>
      <c r="F3681" s="270"/>
      <c r="G3681" s="270"/>
      <c r="H3681" s="270"/>
    </row>
    <row r="3682" spans="4:8" s="260" customFormat="1">
      <c r="D3682" s="261"/>
      <c r="E3682" s="261"/>
      <c r="F3682" s="270"/>
      <c r="G3682" s="270"/>
      <c r="H3682" s="270"/>
    </row>
    <row r="3683" spans="4:8" s="260" customFormat="1">
      <c r="D3683" s="261"/>
      <c r="E3683" s="261"/>
      <c r="F3683" s="270"/>
      <c r="G3683" s="270"/>
      <c r="H3683" s="270"/>
    </row>
    <row r="3684" spans="4:8" s="260" customFormat="1">
      <c r="D3684" s="261"/>
      <c r="E3684" s="261"/>
      <c r="F3684" s="270"/>
      <c r="G3684" s="270"/>
      <c r="H3684" s="270"/>
    </row>
    <row r="3685" spans="4:8" s="260" customFormat="1">
      <c r="D3685" s="261"/>
      <c r="E3685" s="261"/>
      <c r="F3685" s="270"/>
      <c r="G3685" s="270"/>
      <c r="H3685" s="270"/>
    </row>
    <row r="3686" spans="4:8" s="260" customFormat="1">
      <c r="D3686" s="261"/>
      <c r="E3686" s="261"/>
      <c r="F3686" s="270"/>
      <c r="G3686" s="270"/>
      <c r="H3686" s="270"/>
    </row>
    <row r="3687" spans="4:8" s="260" customFormat="1">
      <c r="D3687" s="261"/>
      <c r="E3687" s="261"/>
      <c r="F3687" s="270"/>
      <c r="G3687" s="270"/>
      <c r="H3687" s="270"/>
    </row>
    <row r="3688" spans="4:8" s="260" customFormat="1">
      <c r="D3688" s="261"/>
      <c r="E3688" s="261"/>
      <c r="F3688" s="270"/>
      <c r="G3688" s="270"/>
      <c r="H3688" s="270"/>
    </row>
    <row r="3689" spans="4:8" s="260" customFormat="1">
      <c r="D3689" s="261"/>
      <c r="E3689" s="261"/>
      <c r="F3689" s="270"/>
      <c r="G3689" s="270"/>
      <c r="H3689" s="270"/>
    </row>
    <row r="3690" spans="4:8" s="260" customFormat="1">
      <c r="D3690" s="261"/>
      <c r="E3690" s="261"/>
      <c r="F3690" s="270"/>
      <c r="G3690" s="270"/>
      <c r="H3690" s="270"/>
    </row>
    <row r="3691" spans="4:8" s="260" customFormat="1">
      <c r="D3691" s="261"/>
      <c r="E3691" s="261"/>
      <c r="F3691" s="270"/>
      <c r="G3691" s="270"/>
      <c r="H3691" s="270"/>
    </row>
    <row r="3692" spans="4:8" s="260" customFormat="1">
      <c r="D3692" s="261"/>
      <c r="E3692" s="261"/>
      <c r="F3692" s="270"/>
      <c r="G3692" s="270"/>
      <c r="H3692" s="270"/>
    </row>
    <row r="3693" spans="4:8" s="260" customFormat="1">
      <c r="D3693" s="261"/>
      <c r="E3693" s="261"/>
      <c r="F3693" s="270"/>
      <c r="G3693" s="270"/>
      <c r="H3693" s="270"/>
    </row>
    <row r="3694" spans="4:8" s="260" customFormat="1">
      <c r="D3694" s="261"/>
      <c r="E3694" s="261"/>
      <c r="F3694" s="270"/>
      <c r="G3694" s="270"/>
      <c r="H3694" s="270"/>
    </row>
    <row r="3695" spans="4:8" s="260" customFormat="1">
      <c r="D3695" s="261"/>
      <c r="E3695" s="261"/>
      <c r="F3695" s="270"/>
      <c r="G3695" s="270"/>
      <c r="H3695" s="270"/>
    </row>
    <row r="3696" spans="4:8" s="260" customFormat="1">
      <c r="D3696" s="261"/>
      <c r="E3696" s="261"/>
      <c r="F3696" s="270"/>
      <c r="G3696" s="270"/>
      <c r="H3696" s="270"/>
    </row>
    <row r="3697" spans="4:8" s="260" customFormat="1">
      <c r="D3697" s="261"/>
      <c r="E3697" s="261"/>
      <c r="F3697" s="270"/>
      <c r="G3697" s="270"/>
      <c r="H3697" s="270"/>
    </row>
    <row r="3698" spans="4:8" s="260" customFormat="1">
      <c r="D3698" s="261"/>
      <c r="E3698" s="261"/>
      <c r="F3698" s="270"/>
      <c r="G3698" s="270"/>
      <c r="H3698" s="270"/>
    </row>
    <row r="3699" spans="4:8" s="260" customFormat="1">
      <c r="D3699" s="261"/>
      <c r="E3699" s="261"/>
      <c r="F3699" s="270"/>
      <c r="G3699" s="270"/>
      <c r="H3699" s="270"/>
    </row>
    <row r="3700" spans="4:8" s="260" customFormat="1">
      <c r="D3700" s="261"/>
      <c r="E3700" s="261"/>
      <c r="F3700" s="270"/>
      <c r="G3700" s="270"/>
      <c r="H3700" s="270"/>
    </row>
    <row r="3701" spans="4:8" s="260" customFormat="1">
      <c r="D3701" s="261"/>
      <c r="E3701" s="261"/>
      <c r="F3701" s="270"/>
      <c r="G3701" s="270"/>
      <c r="H3701" s="270"/>
    </row>
    <row r="3702" spans="4:8" s="260" customFormat="1">
      <c r="D3702" s="261"/>
      <c r="E3702" s="261"/>
      <c r="F3702" s="270"/>
      <c r="G3702" s="270"/>
      <c r="H3702" s="270"/>
    </row>
    <row r="3703" spans="4:8" s="260" customFormat="1">
      <c r="D3703" s="261"/>
      <c r="E3703" s="261"/>
      <c r="F3703" s="270"/>
      <c r="G3703" s="270"/>
      <c r="H3703" s="270"/>
    </row>
    <row r="3704" spans="4:8" s="260" customFormat="1">
      <c r="D3704" s="261"/>
      <c r="E3704" s="261"/>
      <c r="F3704" s="270"/>
      <c r="G3704" s="270"/>
      <c r="H3704" s="270"/>
    </row>
    <row r="3705" spans="4:8" s="260" customFormat="1">
      <c r="D3705" s="261"/>
      <c r="E3705" s="261"/>
      <c r="F3705" s="270"/>
      <c r="G3705" s="270"/>
      <c r="H3705" s="270"/>
    </row>
    <row r="3706" spans="4:8" s="260" customFormat="1">
      <c r="D3706" s="261"/>
      <c r="E3706" s="261"/>
      <c r="F3706" s="270"/>
      <c r="G3706" s="270"/>
      <c r="H3706" s="270"/>
    </row>
    <row r="3707" spans="4:8" s="260" customFormat="1">
      <c r="D3707" s="261"/>
      <c r="E3707" s="261"/>
      <c r="F3707" s="270"/>
      <c r="G3707" s="270"/>
      <c r="H3707" s="270"/>
    </row>
    <row r="3708" spans="4:8" s="260" customFormat="1">
      <c r="D3708" s="261"/>
      <c r="E3708" s="261"/>
      <c r="F3708" s="270"/>
      <c r="G3708" s="270"/>
      <c r="H3708" s="270"/>
    </row>
    <row r="3709" spans="4:8" s="260" customFormat="1">
      <c r="D3709" s="261"/>
      <c r="E3709" s="261"/>
      <c r="F3709" s="270"/>
      <c r="G3709" s="270"/>
      <c r="H3709" s="270"/>
    </row>
    <row r="3710" spans="4:8" s="260" customFormat="1">
      <c r="D3710" s="261"/>
      <c r="E3710" s="261"/>
      <c r="F3710" s="270"/>
      <c r="G3710" s="270"/>
      <c r="H3710" s="270"/>
    </row>
    <row r="3711" spans="4:8" s="260" customFormat="1">
      <c r="D3711" s="261"/>
      <c r="E3711" s="261"/>
      <c r="F3711" s="270"/>
      <c r="G3711" s="270"/>
      <c r="H3711" s="270"/>
    </row>
    <row r="3712" spans="4:8" s="260" customFormat="1">
      <c r="D3712" s="261"/>
      <c r="E3712" s="261"/>
      <c r="F3712" s="270"/>
      <c r="G3712" s="270"/>
      <c r="H3712" s="270"/>
    </row>
    <row r="3713" spans="4:8" s="260" customFormat="1">
      <c r="D3713" s="261"/>
      <c r="E3713" s="261"/>
      <c r="F3713" s="270"/>
      <c r="G3713" s="270"/>
      <c r="H3713" s="270"/>
    </row>
    <row r="3714" spans="4:8" s="260" customFormat="1">
      <c r="D3714" s="261"/>
      <c r="E3714" s="261"/>
      <c r="F3714" s="270"/>
      <c r="G3714" s="270"/>
      <c r="H3714" s="270"/>
    </row>
    <row r="3715" spans="4:8" s="260" customFormat="1">
      <c r="D3715" s="261"/>
      <c r="E3715" s="261"/>
      <c r="F3715" s="270"/>
      <c r="G3715" s="270"/>
      <c r="H3715" s="270"/>
    </row>
    <row r="3716" spans="4:8" s="260" customFormat="1">
      <c r="D3716" s="261"/>
      <c r="E3716" s="261"/>
      <c r="F3716" s="270"/>
      <c r="G3716" s="270"/>
      <c r="H3716" s="270"/>
    </row>
    <row r="3717" spans="4:8" s="260" customFormat="1">
      <c r="D3717" s="261"/>
      <c r="E3717" s="261"/>
      <c r="F3717" s="270"/>
      <c r="G3717" s="270"/>
      <c r="H3717" s="270"/>
    </row>
    <row r="3718" spans="4:8" s="260" customFormat="1">
      <c r="D3718" s="261"/>
      <c r="E3718" s="261"/>
      <c r="F3718" s="270"/>
      <c r="G3718" s="270"/>
      <c r="H3718" s="270"/>
    </row>
    <row r="3719" spans="4:8" s="260" customFormat="1">
      <c r="D3719" s="261"/>
      <c r="E3719" s="261"/>
      <c r="F3719" s="270"/>
      <c r="G3719" s="270"/>
      <c r="H3719" s="270"/>
    </row>
    <row r="3720" spans="4:8" s="260" customFormat="1">
      <c r="D3720" s="261"/>
      <c r="E3720" s="261"/>
      <c r="F3720" s="270"/>
      <c r="G3720" s="270"/>
      <c r="H3720" s="270"/>
    </row>
    <row r="3721" spans="4:8" s="260" customFormat="1">
      <c r="D3721" s="261"/>
      <c r="E3721" s="261"/>
      <c r="F3721" s="270"/>
      <c r="G3721" s="270"/>
      <c r="H3721" s="270"/>
    </row>
    <row r="3722" spans="4:8" s="260" customFormat="1">
      <c r="D3722" s="261"/>
      <c r="E3722" s="261"/>
      <c r="F3722" s="270"/>
      <c r="G3722" s="270"/>
      <c r="H3722" s="270"/>
    </row>
    <row r="3723" spans="4:8" s="260" customFormat="1">
      <c r="D3723" s="261"/>
      <c r="E3723" s="261"/>
      <c r="F3723" s="270"/>
      <c r="G3723" s="270"/>
      <c r="H3723" s="270"/>
    </row>
    <row r="3724" spans="4:8" s="260" customFormat="1">
      <c r="D3724" s="261"/>
      <c r="E3724" s="261"/>
      <c r="F3724" s="270"/>
      <c r="G3724" s="270"/>
      <c r="H3724" s="270"/>
    </row>
    <row r="3725" spans="4:8" s="260" customFormat="1">
      <c r="D3725" s="261"/>
      <c r="E3725" s="261"/>
      <c r="F3725" s="270"/>
      <c r="G3725" s="270"/>
      <c r="H3725" s="270"/>
    </row>
    <row r="3726" spans="4:8" s="260" customFormat="1">
      <c r="D3726" s="261"/>
      <c r="E3726" s="261"/>
      <c r="F3726" s="270"/>
      <c r="G3726" s="270"/>
      <c r="H3726" s="270"/>
    </row>
    <row r="3727" spans="4:8" s="260" customFormat="1">
      <c r="D3727" s="261"/>
      <c r="E3727" s="261"/>
      <c r="F3727" s="270"/>
      <c r="G3727" s="270"/>
      <c r="H3727" s="270"/>
    </row>
    <row r="3728" spans="4:8" s="260" customFormat="1">
      <c r="D3728" s="261"/>
      <c r="E3728" s="261"/>
      <c r="F3728" s="270"/>
      <c r="G3728" s="270"/>
      <c r="H3728" s="270"/>
    </row>
    <row r="3729" spans="4:8" s="260" customFormat="1">
      <c r="D3729" s="261"/>
      <c r="E3729" s="261"/>
      <c r="F3729" s="270"/>
      <c r="G3729" s="270"/>
      <c r="H3729" s="270"/>
    </row>
    <row r="3730" spans="4:8" s="260" customFormat="1">
      <c r="D3730" s="261"/>
      <c r="E3730" s="261"/>
      <c r="F3730" s="270"/>
      <c r="G3730" s="270"/>
      <c r="H3730" s="270"/>
    </row>
    <row r="3731" spans="4:8" s="260" customFormat="1">
      <c r="D3731" s="261"/>
      <c r="E3731" s="261"/>
      <c r="F3731" s="270"/>
      <c r="G3731" s="270"/>
      <c r="H3731" s="270"/>
    </row>
    <row r="3732" spans="4:8" s="260" customFormat="1">
      <c r="D3732" s="261"/>
      <c r="E3732" s="261"/>
      <c r="F3732" s="270"/>
      <c r="G3732" s="270"/>
      <c r="H3732" s="270"/>
    </row>
    <row r="3733" spans="4:8" s="260" customFormat="1">
      <c r="D3733" s="261"/>
      <c r="E3733" s="261"/>
      <c r="F3733" s="270"/>
      <c r="G3733" s="270"/>
      <c r="H3733" s="270"/>
    </row>
    <row r="3734" spans="4:8" s="260" customFormat="1">
      <c r="D3734" s="261"/>
      <c r="E3734" s="261"/>
      <c r="F3734" s="270"/>
      <c r="G3734" s="270"/>
      <c r="H3734" s="270"/>
    </row>
    <row r="3735" spans="4:8" s="260" customFormat="1">
      <c r="D3735" s="261"/>
      <c r="E3735" s="261"/>
      <c r="F3735" s="270"/>
      <c r="G3735" s="270"/>
      <c r="H3735" s="270"/>
    </row>
    <row r="3736" spans="4:8" s="260" customFormat="1">
      <c r="D3736" s="261"/>
      <c r="E3736" s="261"/>
      <c r="F3736" s="270"/>
      <c r="G3736" s="270"/>
      <c r="H3736" s="270"/>
    </row>
    <row r="3737" spans="4:8" s="260" customFormat="1">
      <c r="D3737" s="261"/>
      <c r="E3737" s="261"/>
      <c r="F3737" s="270"/>
      <c r="G3737" s="270"/>
      <c r="H3737" s="270"/>
    </row>
    <row r="3738" spans="4:8" s="260" customFormat="1">
      <c r="D3738" s="261"/>
      <c r="E3738" s="261"/>
      <c r="F3738" s="270"/>
      <c r="G3738" s="270"/>
      <c r="H3738" s="270"/>
    </row>
    <row r="3739" spans="4:8" s="260" customFormat="1">
      <c r="D3739" s="261"/>
      <c r="E3739" s="261"/>
      <c r="F3739" s="270"/>
      <c r="G3739" s="270"/>
      <c r="H3739" s="270"/>
    </row>
    <row r="3740" spans="4:8" s="260" customFormat="1">
      <c r="D3740" s="261"/>
      <c r="E3740" s="261"/>
      <c r="F3740" s="270"/>
      <c r="G3740" s="270"/>
      <c r="H3740" s="270"/>
    </row>
    <row r="3741" spans="4:8" s="260" customFormat="1">
      <c r="D3741" s="261"/>
      <c r="E3741" s="261"/>
      <c r="F3741" s="270"/>
      <c r="G3741" s="270"/>
      <c r="H3741" s="270"/>
    </row>
    <row r="3742" spans="4:8" s="260" customFormat="1">
      <c r="D3742" s="261"/>
      <c r="E3742" s="261"/>
      <c r="F3742" s="270"/>
      <c r="G3742" s="270"/>
      <c r="H3742" s="270"/>
    </row>
    <row r="3743" spans="4:8" s="260" customFormat="1">
      <c r="D3743" s="261"/>
      <c r="E3743" s="261"/>
      <c r="F3743" s="270"/>
      <c r="G3743" s="270"/>
      <c r="H3743" s="270"/>
    </row>
    <row r="3744" spans="4:8" s="260" customFormat="1">
      <c r="D3744" s="261"/>
      <c r="E3744" s="261"/>
      <c r="F3744" s="270"/>
      <c r="G3744" s="270"/>
      <c r="H3744" s="270"/>
    </row>
    <row r="3745" spans="4:8" s="260" customFormat="1">
      <c r="D3745" s="261"/>
      <c r="E3745" s="261"/>
      <c r="F3745" s="270"/>
      <c r="G3745" s="270"/>
      <c r="H3745" s="270"/>
    </row>
    <row r="3746" spans="4:8" s="260" customFormat="1">
      <c r="D3746" s="261"/>
      <c r="E3746" s="261"/>
      <c r="F3746" s="270"/>
      <c r="G3746" s="270"/>
      <c r="H3746" s="270"/>
    </row>
    <row r="3747" spans="4:8" s="260" customFormat="1">
      <c r="D3747" s="261"/>
      <c r="E3747" s="261"/>
      <c r="F3747" s="270"/>
      <c r="G3747" s="270"/>
      <c r="H3747" s="270"/>
    </row>
    <row r="3748" spans="4:8" s="260" customFormat="1">
      <c r="D3748" s="261"/>
      <c r="E3748" s="261"/>
      <c r="F3748" s="270"/>
      <c r="G3748" s="270"/>
      <c r="H3748" s="270"/>
    </row>
    <row r="3749" spans="4:8" s="260" customFormat="1">
      <c r="D3749" s="261"/>
      <c r="E3749" s="261"/>
      <c r="F3749" s="270"/>
      <c r="G3749" s="270"/>
      <c r="H3749" s="270"/>
    </row>
    <row r="3750" spans="4:8" s="260" customFormat="1">
      <c r="D3750" s="261"/>
      <c r="E3750" s="261"/>
      <c r="F3750" s="270"/>
      <c r="G3750" s="270"/>
      <c r="H3750" s="270"/>
    </row>
    <row r="3751" spans="4:8" s="260" customFormat="1">
      <c r="D3751" s="261"/>
      <c r="E3751" s="261"/>
      <c r="F3751" s="270"/>
      <c r="G3751" s="270"/>
      <c r="H3751" s="270"/>
    </row>
    <row r="3752" spans="4:8" s="260" customFormat="1">
      <c r="D3752" s="261"/>
      <c r="E3752" s="261"/>
      <c r="F3752" s="270"/>
      <c r="G3752" s="270"/>
      <c r="H3752" s="270"/>
    </row>
    <row r="3753" spans="4:8" s="260" customFormat="1">
      <c r="D3753" s="261"/>
      <c r="E3753" s="261"/>
      <c r="F3753" s="270"/>
      <c r="G3753" s="270"/>
      <c r="H3753" s="270"/>
    </row>
    <row r="3754" spans="4:8" s="260" customFormat="1">
      <c r="D3754" s="261"/>
      <c r="E3754" s="261"/>
      <c r="F3754" s="270"/>
      <c r="G3754" s="270"/>
      <c r="H3754" s="270"/>
    </row>
    <row r="3755" spans="4:8" s="260" customFormat="1">
      <c r="D3755" s="261"/>
      <c r="E3755" s="261"/>
      <c r="F3755" s="270"/>
      <c r="G3755" s="270"/>
      <c r="H3755" s="270"/>
    </row>
    <row r="3756" spans="4:8" s="260" customFormat="1">
      <c r="D3756" s="261"/>
      <c r="E3756" s="261"/>
      <c r="F3756" s="270"/>
      <c r="G3756" s="270"/>
      <c r="H3756" s="270"/>
    </row>
    <row r="3757" spans="4:8" s="260" customFormat="1">
      <c r="D3757" s="261"/>
      <c r="E3757" s="261"/>
      <c r="F3757" s="270"/>
      <c r="G3757" s="270"/>
      <c r="H3757" s="270"/>
    </row>
    <row r="3758" spans="4:8" s="260" customFormat="1">
      <c r="D3758" s="261"/>
      <c r="E3758" s="261"/>
      <c r="F3758" s="270"/>
      <c r="G3758" s="270"/>
      <c r="H3758" s="270"/>
    </row>
    <row r="3759" spans="4:8" s="260" customFormat="1">
      <c r="D3759" s="261"/>
      <c r="E3759" s="261"/>
      <c r="F3759" s="270"/>
      <c r="G3759" s="270"/>
      <c r="H3759" s="270"/>
    </row>
    <row r="3760" spans="4:8" s="260" customFormat="1">
      <c r="D3760" s="261"/>
      <c r="E3760" s="261"/>
      <c r="F3760" s="270"/>
      <c r="G3760" s="270"/>
      <c r="H3760" s="270"/>
    </row>
    <row r="3761" spans="4:8" s="260" customFormat="1">
      <c r="D3761" s="261"/>
      <c r="E3761" s="261"/>
      <c r="F3761" s="270"/>
      <c r="G3761" s="270"/>
      <c r="H3761" s="270"/>
    </row>
    <row r="3762" spans="4:8" s="260" customFormat="1">
      <c r="D3762" s="261"/>
      <c r="E3762" s="261"/>
      <c r="F3762" s="270"/>
      <c r="G3762" s="270"/>
      <c r="H3762" s="270"/>
    </row>
    <row r="3763" spans="4:8" s="260" customFormat="1">
      <c r="D3763" s="261"/>
      <c r="E3763" s="261"/>
      <c r="F3763" s="270"/>
      <c r="G3763" s="270"/>
      <c r="H3763" s="270"/>
    </row>
    <row r="3764" spans="4:8" s="260" customFormat="1">
      <c r="D3764" s="261"/>
      <c r="E3764" s="261"/>
      <c r="F3764" s="270"/>
      <c r="G3764" s="270"/>
      <c r="H3764" s="270"/>
    </row>
    <row r="3765" spans="4:8" s="260" customFormat="1">
      <c r="D3765" s="261"/>
      <c r="E3765" s="261"/>
      <c r="F3765" s="270"/>
      <c r="G3765" s="270"/>
      <c r="H3765" s="270"/>
    </row>
    <row r="3766" spans="4:8" s="260" customFormat="1">
      <c r="D3766" s="261"/>
      <c r="E3766" s="261"/>
      <c r="F3766" s="270"/>
      <c r="G3766" s="270"/>
      <c r="H3766" s="270"/>
    </row>
    <row r="3767" spans="4:8" s="260" customFormat="1">
      <c r="D3767" s="261"/>
      <c r="E3767" s="261"/>
      <c r="F3767" s="270"/>
      <c r="G3767" s="270"/>
      <c r="H3767" s="270"/>
    </row>
    <row r="3768" spans="4:8" s="260" customFormat="1">
      <c r="D3768" s="261"/>
      <c r="E3768" s="261"/>
      <c r="F3768" s="270"/>
      <c r="G3768" s="270"/>
      <c r="H3768" s="270"/>
    </row>
    <row r="3769" spans="4:8" s="260" customFormat="1">
      <c r="D3769" s="261"/>
      <c r="E3769" s="261"/>
      <c r="F3769" s="270"/>
      <c r="G3769" s="270"/>
      <c r="H3769" s="270"/>
    </row>
    <row r="3770" spans="4:8" s="260" customFormat="1">
      <c r="D3770" s="261"/>
      <c r="E3770" s="261"/>
      <c r="F3770" s="270"/>
      <c r="G3770" s="270"/>
      <c r="H3770" s="270"/>
    </row>
    <row r="3771" spans="4:8" s="260" customFormat="1">
      <c r="D3771" s="261"/>
      <c r="E3771" s="261"/>
      <c r="F3771" s="270"/>
      <c r="G3771" s="270"/>
      <c r="H3771" s="270"/>
    </row>
    <row r="3772" spans="4:8" s="260" customFormat="1">
      <c r="D3772" s="261"/>
      <c r="E3772" s="261"/>
      <c r="F3772" s="270"/>
      <c r="G3772" s="270"/>
      <c r="H3772" s="270"/>
    </row>
    <row r="3773" spans="4:8" s="260" customFormat="1">
      <c r="D3773" s="261"/>
      <c r="E3773" s="261"/>
      <c r="F3773" s="270"/>
      <c r="G3773" s="270"/>
      <c r="H3773" s="270"/>
    </row>
    <row r="3774" spans="4:8" s="260" customFormat="1">
      <c r="D3774" s="261"/>
      <c r="E3774" s="261"/>
      <c r="F3774" s="270"/>
      <c r="G3774" s="270"/>
      <c r="H3774" s="270"/>
    </row>
    <row r="3775" spans="4:8" s="260" customFormat="1">
      <c r="D3775" s="261"/>
      <c r="E3775" s="261"/>
      <c r="F3775" s="270"/>
      <c r="G3775" s="270"/>
      <c r="H3775" s="270"/>
    </row>
    <row r="3776" spans="4:8" s="260" customFormat="1">
      <c r="D3776" s="261"/>
      <c r="E3776" s="261"/>
      <c r="F3776" s="270"/>
      <c r="G3776" s="270"/>
      <c r="H3776" s="270"/>
    </row>
    <row r="3777" spans="4:8" s="260" customFormat="1">
      <c r="D3777" s="261"/>
      <c r="E3777" s="261"/>
      <c r="F3777" s="270"/>
      <c r="G3777" s="270"/>
      <c r="H3777" s="270"/>
    </row>
    <row r="3778" spans="4:8" s="260" customFormat="1">
      <c r="D3778" s="261"/>
      <c r="E3778" s="261"/>
      <c r="F3778" s="270"/>
      <c r="G3778" s="270"/>
      <c r="H3778" s="270"/>
    </row>
    <row r="3779" spans="4:8" s="260" customFormat="1">
      <c r="D3779" s="261"/>
      <c r="E3779" s="261"/>
      <c r="F3779" s="270"/>
      <c r="G3779" s="270"/>
      <c r="H3779" s="270"/>
    </row>
    <row r="3780" spans="4:8" s="260" customFormat="1">
      <c r="D3780" s="261"/>
      <c r="E3780" s="261"/>
      <c r="F3780" s="270"/>
      <c r="G3780" s="270"/>
      <c r="H3780" s="270"/>
    </row>
    <row r="3781" spans="4:8" s="260" customFormat="1">
      <c r="D3781" s="261"/>
      <c r="E3781" s="261"/>
      <c r="F3781" s="270"/>
      <c r="G3781" s="270"/>
      <c r="H3781" s="270"/>
    </row>
    <row r="3782" spans="4:8" s="260" customFormat="1">
      <c r="D3782" s="261"/>
      <c r="E3782" s="261"/>
      <c r="F3782" s="270"/>
      <c r="G3782" s="270"/>
      <c r="H3782" s="270"/>
    </row>
    <row r="3783" spans="4:8" s="260" customFormat="1">
      <c r="D3783" s="261"/>
      <c r="E3783" s="261"/>
      <c r="F3783" s="270"/>
      <c r="G3783" s="270"/>
      <c r="H3783" s="270"/>
    </row>
    <row r="3784" spans="4:8" s="260" customFormat="1">
      <c r="D3784" s="261"/>
      <c r="E3784" s="261"/>
      <c r="F3784" s="270"/>
      <c r="G3784" s="270"/>
      <c r="H3784" s="270"/>
    </row>
    <row r="3785" spans="4:8" s="260" customFormat="1">
      <c r="D3785" s="261"/>
      <c r="E3785" s="261"/>
      <c r="F3785" s="270"/>
      <c r="G3785" s="270"/>
      <c r="H3785" s="270"/>
    </row>
    <row r="3786" spans="4:8" s="260" customFormat="1">
      <c r="D3786" s="261"/>
      <c r="E3786" s="261"/>
      <c r="F3786" s="270"/>
      <c r="G3786" s="270"/>
      <c r="H3786" s="270"/>
    </row>
    <row r="3787" spans="4:8" s="260" customFormat="1">
      <c r="D3787" s="261"/>
      <c r="E3787" s="261"/>
      <c r="F3787" s="270"/>
      <c r="G3787" s="270"/>
      <c r="H3787" s="270"/>
    </row>
    <row r="3788" spans="4:8" s="260" customFormat="1">
      <c r="D3788" s="261"/>
      <c r="E3788" s="261"/>
      <c r="F3788" s="270"/>
      <c r="G3788" s="270"/>
      <c r="H3788" s="270"/>
    </row>
    <row r="3789" spans="4:8" s="260" customFormat="1">
      <c r="D3789" s="261"/>
      <c r="E3789" s="261"/>
      <c r="F3789" s="270"/>
      <c r="G3789" s="270"/>
      <c r="H3789" s="270"/>
    </row>
    <row r="3790" spans="4:8" s="260" customFormat="1">
      <c r="D3790" s="261"/>
      <c r="E3790" s="261"/>
      <c r="F3790" s="270"/>
      <c r="G3790" s="270"/>
      <c r="H3790" s="270"/>
    </row>
    <row r="3791" spans="4:8" s="260" customFormat="1">
      <c r="D3791" s="261"/>
      <c r="E3791" s="261"/>
      <c r="F3791" s="270"/>
      <c r="G3791" s="270"/>
      <c r="H3791" s="270"/>
    </row>
    <row r="3792" spans="4:8" s="260" customFormat="1">
      <c r="D3792" s="261"/>
      <c r="E3792" s="261"/>
      <c r="F3792" s="270"/>
      <c r="G3792" s="270"/>
      <c r="H3792" s="270"/>
    </row>
    <row r="3793" spans="4:8" s="260" customFormat="1">
      <c r="D3793" s="261"/>
      <c r="E3793" s="261"/>
      <c r="F3793" s="270"/>
      <c r="G3793" s="270"/>
      <c r="H3793" s="270"/>
    </row>
    <row r="3794" spans="4:8" s="260" customFormat="1">
      <c r="D3794" s="261"/>
      <c r="E3794" s="261"/>
      <c r="F3794" s="270"/>
      <c r="G3794" s="270"/>
      <c r="H3794" s="270"/>
    </row>
    <row r="3795" spans="4:8" s="260" customFormat="1">
      <c r="D3795" s="261"/>
      <c r="E3795" s="261"/>
      <c r="F3795" s="270"/>
      <c r="G3795" s="270"/>
      <c r="H3795" s="270"/>
    </row>
    <row r="3796" spans="4:8" s="260" customFormat="1">
      <c r="D3796" s="261"/>
      <c r="E3796" s="261"/>
      <c r="F3796" s="270"/>
      <c r="G3796" s="270"/>
      <c r="H3796" s="270"/>
    </row>
    <row r="3797" spans="4:8" s="260" customFormat="1">
      <c r="D3797" s="261"/>
      <c r="E3797" s="261"/>
      <c r="F3797" s="270"/>
      <c r="G3797" s="270"/>
      <c r="H3797" s="270"/>
    </row>
    <row r="3798" spans="4:8" s="260" customFormat="1">
      <c r="D3798" s="261"/>
      <c r="E3798" s="261"/>
      <c r="F3798" s="270"/>
      <c r="G3798" s="270"/>
      <c r="H3798" s="270"/>
    </row>
    <row r="3799" spans="4:8" s="260" customFormat="1">
      <c r="D3799" s="261"/>
      <c r="E3799" s="261"/>
      <c r="F3799" s="270"/>
      <c r="G3799" s="270"/>
      <c r="H3799" s="270"/>
    </row>
    <row r="3800" spans="4:8" s="260" customFormat="1">
      <c r="D3800" s="261"/>
      <c r="E3800" s="261"/>
      <c r="F3800" s="270"/>
      <c r="G3800" s="270"/>
      <c r="H3800" s="270"/>
    </row>
    <row r="3801" spans="4:8" s="260" customFormat="1">
      <c r="D3801" s="261"/>
      <c r="E3801" s="261"/>
      <c r="F3801" s="270"/>
      <c r="G3801" s="270"/>
      <c r="H3801" s="270"/>
    </row>
    <row r="3802" spans="4:8" s="260" customFormat="1">
      <c r="D3802" s="261"/>
      <c r="E3802" s="261"/>
      <c r="F3802" s="270"/>
      <c r="G3802" s="270"/>
      <c r="H3802" s="270"/>
    </row>
    <row r="3803" spans="4:8" s="260" customFormat="1">
      <c r="D3803" s="261"/>
      <c r="E3803" s="261"/>
      <c r="F3803" s="270"/>
      <c r="G3803" s="270"/>
      <c r="H3803" s="270"/>
    </row>
    <row r="3804" spans="4:8" s="260" customFormat="1">
      <c r="D3804" s="261"/>
      <c r="E3804" s="261"/>
      <c r="F3804" s="270"/>
      <c r="G3804" s="270"/>
      <c r="H3804" s="270"/>
    </row>
    <row r="3805" spans="4:8" s="260" customFormat="1">
      <c r="D3805" s="261"/>
      <c r="E3805" s="261"/>
      <c r="F3805" s="270"/>
      <c r="G3805" s="270"/>
      <c r="H3805" s="270"/>
    </row>
    <row r="3806" spans="4:8" s="260" customFormat="1">
      <c r="D3806" s="261"/>
      <c r="E3806" s="261"/>
      <c r="F3806" s="270"/>
      <c r="G3806" s="270"/>
      <c r="H3806" s="270"/>
    </row>
    <row r="3807" spans="4:8" s="260" customFormat="1">
      <c r="D3807" s="261"/>
      <c r="E3807" s="261"/>
      <c r="F3807" s="270"/>
      <c r="G3807" s="270"/>
      <c r="H3807" s="270"/>
    </row>
    <row r="3808" spans="4:8" s="260" customFormat="1">
      <c r="D3808" s="261"/>
      <c r="E3808" s="261"/>
      <c r="F3808" s="270"/>
      <c r="G3808" s="270"/>
      <c r="H3808" s="270"/>
    </row>
    <row r="3809" spans="4:8" s="260" customFormat="1">
      <c r="D3809" s="261"/>
      <c r="E3809" s="261"/>
      <c r="F3809" s="270"/>
      <c r="G3809" s="270"/>
      <c r="H3809" s="270"/>
    </row>
    <row r="3810" spans="4:8" s="260" customFormat="1">
      <c r="D3810" s="261"/>
      <c r="E3810" s="261"/>
      <c r="F3810" s="270"/>
      <c r="G3810" s="270"/>
      <c r="H3810" s="270"/>
    </row>
    <row r="3811" spans="4:8" s="260" customFormat="1">
      <c r="D3811" s="261"/>
      <c r="E3811" s="261"/>
      <c r="F3811" s="270"/>
      <c r="G3811" s="270"/>
      <c r="H3811" s="270"/>
    </row>
    <row r="3812" spans="4:8" s="260" customFormat="1">
      <c r="D3812" s="261"/>
      <c r="E3812" s="261"/>
      <c r="F3812" s="270"/>
      <c r="G3812" s="270"/>
      <c r="H3812" s="270"/>
    </row>
    <row r="3813" spans="4:8" s="260" customFormat="1">
      <c r="D3813" s="261"/>
      <c r="E3813" s="261"/>
      <c r="F3813" s="270"/>
      <c r="G3813" s="270"/>
      <c r="H3813" s="270"/>
    </row>
    <row r="3814" spans="4:8" s="260" customFormat="1">
      <c r="D3814" s="261"/>
      <c r="E3814" s="261"/>
      <c r="F3814" s="270"/>
      <c r="G3814" s="270"/>
      <c r="H3814" s="270"/>
    </row>
    <row r="3815" spans="4:8" s="260" customFormat="1">
      <c r="D3815" s="261"/>
      <c r="E3815" s="261"/>
      <c r="F3815" s="270"/>
      <c r="G3815" s="270"/>
      <c r="H3815" s="270"/>
    </row>
    <row r="3816" spans="4:8" s="260" customFormat="1">
      <c r="D3816" s="261"/>
      <c r="E3816" s="261"/>
      <c r="F3816" s="270"/>
      <c r="G3816" s="270"/>
      <c r="H3816" s="270"/>
    </row>
    <row r="3817" spans="4:8" s="260" customFormat="1">
      <c r="D3817" s="261"/>
      <c r="E3817" s="261"/>
      <c r="F3817" s="270"/>
      <c r="G3817" s="270"/>
      <c r="H3817" s="270"/>
    </row>
    <row r="3818" spans="4:8" s="260" customFormat="1">
      <c r="D3818" s="261"/>
      <c r="E3818" s="261"/>
      <c r="F3818" s="270"/>
      <c r="G3818" s="270"/>
      <c r="H3818" s="270"/>
    </row>
    <row r="3819" spans="4:8" s="260" customFormat="1">
      <c r="D3819" s="261"/>
      <c r="E3819" s="261"/>
      <c r="F3819" s="270"/>
      <c r="G3819" s="270"/>
      <c r="H3819" s="270"/>
    </row>
    <row r="3820" spans="4:8" s="260" customFormat="1">
      <c r="D3820" s="261"/>
      <c r="E3820" s="261"/>
      <c r="F3820" s="270"/>
      <c r="G3820" s="270"/>
      <c r="H3820" s="270"/>
    </row>
    <row r="3821" spans="4:8" s="260" customFormat="1">
      <c r="D3821" s="261"/>
      <c r="E3821" s="261"/>
      <c r="F3821" s="270"/>
      <c r="G3821" s="270"/>
      <c r="H3821" s="270"/>
    </row>
    <row r="3822" spans="4:8" s="260" customFormat="1">
      <c r="D3822" s="261"/>
      <c r="E3822" s="261"/>
      <c r="F3822" s="270"/>
      <c r="G3822" s="270"/>
      <c r="H3822" s="270"/>
    </row>
    <row r="3823" spans="4:8" s="260" customFormat="1">
      <c r="D3823" s="261"/>
      <c r="E3823" s="261"/>
      <c r="F3823" s="270"/>
      <c r="G3823" s="270"/>
      <c r="H3823" s="270"/>
    </row>
    <row r="3824" spans="4:8" s="260" customFormat="1">
      <c r="D3824" s="261"/>
      <c r="E3824" s="261"/>
      <c r="F3824" s="270"/>
      <c r="G3824" s="270"/>
      <c r="H3824" s="270"/>
    </row>
    <row r="3825" spans="4:8" s="260" customFormat="1">
      <c r="D3825" s="261"/>
      <c r="E3825" s="261"/>
      <c r="F3825" s="270"/>
      <c r="G3825" s="270"/>
      <c r="H3825" s="270"/>
    </row>
    <row r="3826" spans="4:8" s="260" customFormat="1">
      <c r="D3826" s="261"/>
      <c r="E3826" s="261"/>
      <c r="F3826" s="270"/>
      <c r="G3826" s="270"/>
      <c r="H3826" s="270"/>
    </row>
    <row r="3827" spans="4:8" s="260" customFormat="1">
      <c r="D3827" s="261"/>
      <c r="E3827" s="261"/>
      <c r="F3827" s="270"/>
      <c r="G3827" s="270"/>
      <c r="H3827" s="270"/>
    </row>
    <row r="3828" spans="4:8" s="260" customFormat="1">
      <c r="D3828" s="261"/>
      <c r="E3828" s="261"/>
      <c r="F3828" s="270"/>
      <c r="G3828" s="270"/>
      <c r="H3828" s="270"/>
    </row>
    <row r="3829" spans="4:8" s="260" customFormat="1">
      <c r="D3829" s="261"/>
      <c r="E3829" s="261"/>
      <c r="F3829" s="270"/>
      <c r="G3829" s="270"/>
      <c r="H3829" s="270"/>
    </row>
    <row r="3830" spans="4:8" s="260" customFormat="1">
      <c r="D3830" s="261"/>
      <c r="E3830" s="261"/>
      <c r="F3830" s="270"/>
      <c r="G3830" s="270"/>
      <c r="H3830" s="270"/>
    </row>
    <row r="3831" spans="4:8" s="260" customFormat="1">
      <c r="D3831" s="261"/>
      <c r="E3831" s="261"/>
      <c r="F3831" s="270"/>
      <c r="G3831" s="270"/>
      <c r="H3831" s="270"/>
    </row>
    <row r="3832" spans="4:8" s="260" customFormat="1">
      <c r="D3832" s="261"/>
      <c r="E3832" s="261"/>
      <c r="F3832" s="270"/>
      <c r="G3832" s="270"/>
      <c r="H3832" s="270"/>
    </row>
    <row r="3833" spans="4:8" s="260" customFormat="1">
      <c r="D3833" s="261"/>
      <c r="E3833" s="261"/>
      <c r="F3833" s="270"/>
      <c r="G3833" s="270"/>
      <c r="H3833" s="270"/>
    </row>
    <row r="3834" spans="4:8" s="260" customFormat="1">
      <c r="D3834" s="261"/>
      <c r="E3834" s="261"/>
      <c r="F3834" s="270"/>
      <c r="G3834" s="270"/>
      <c r="H3834" s="270"/>
    </row>
    <row r="3835" spans="4:8" s="260" customFormat="1">
      <c r="D3835" s="261"/>
      <c r="E3835" s="261"/>
      <c r="F3835" s="270"/>
      <c r="G3835" s="270"/>
      <c r="H3835" s="270"/>
    </row>
    <row r="3836" spans="4:8" s="260" customFormat="1">
      <c r="D3836" s="261"/>
      <c r="E3836" s="261"/>
      <c r="F3836" s="270"/>
      <c r="G3836" s="270"/>
      <c r="H3836" s="270"/>
    </row>
    <row r="3837" spans="4:8" s="260" customFormat="1">
      <c r="D3837" s="261"/>
      <c r="E3837" s="261"/>
      <c r="F3837" s="270"/>
      <c r="G3837" s="270"/>
      <c r="H3837" s="270"/>
    </row>
    <row r="3838" spans="4:8" s="260" customFormat="1">
      <c r="D3838" s="261"/>
      <c r="E3838" s="261"/>
      <c r="F3838" s="270"/>
      <c r="G3838" s="270"/>
      <c r="H3838" s="270"/>
    </row>
    <row r="3839" spans="4:8" s="260" customFormat="1">
      <c r="D3839" s="261"/>
      <c r="E3839" s="261"/>
      <c r="F3839" s="270"/>
      <c r="G3839" s="270"/>
      <c r="H3839" s="270"/>
    </row>
    <row r="3840" spans="4:8" s="260" customFormat="1">
      <c r="D3840" s="261"/>
      <c r="E3840" s="261"/>
      <c r="F3840" s="270"/>
      <c r="G3840" s="270"/>
      <c r="H3840" s="270"/>
    </row>
    <row r="3841" spans="4:8" s="260" customFormat="1">
      <c r="D3841" s="261"/>
      <c r="E3841" s="261"/>
      <c r="F3841" s="270"/>
      <c r="G3841" s="270"/>
      <c r="H3841" s="270"/>
    </row>
    <row r="3842" spans="4:8" s="260" customFormat="1">
      <c r="D3842" s="261"/>
      <c r="E3842" s="261"/>
      <c r="F3842" s="270"/>
      <c r="G3842" s="270"/>
      <c r="H3842" s="270"/>
    </row>
    <row r="3843" spans="4:8" s="260" customFormat="1">
      <c r="D3843" s="261"/>
      <c r="E3843" s="261"/>
      <c r="F3843" s="270"/>
      <c r="G3843" s="270"/>
      <c r="H3843" s="270"/>
    </row>
    <row r="3844" spans="4:8" s="260" customFormat="1">
      <c r="D3844" s="261"/>
      <c r="E3844" s="261"/>
      <c r="F3844" s="270"/>
      <c r="G3844" s="270"/>
      <c r="H3844" s="270"/>
    </row>
    <row r="3845" spans="4:8" s="260" customFormat="1">
      <c r="D3845" s="261"/>
      <c r="E3845" s="261"/>
      <c r="F3845" s="270"/>
      <c r="G3845" s="270"/>
      <c r="H3845" s="270"/>
    </row>
    <row r="3846" spans="4:8" s="260" customFormat="1">
      <c r="D3846" s="261"/>
      <c r="E3846" s="261"/>
      <c r="F3846" s="270"/>
      <c r="G3846" s="270"/>
      <c r="H3846" s="270"/>
    </row>
    <row r="3847" spans="4:8" s="260" customFormat="1">
      <c r="D3847" s="261"/>
      <c r="E3847" s="261"/>
      <c r="F3847" s="270"/>
      <c r="G3847" s="270"/>
      <c r="H3847" s="270"/>
    </row>
    <row r="3848" spans="4:8" s="260" customFormat="1">
      <c r="D3848" s="261"/>
      <c r="E3848" s="261"/>
      <c r="F3848" s="270"/>
      <c r="G3848" s="270"/>
      <c r="H3848" s="270"/>
    </row>
    <row r="3849" spans="4:8" s="260" customFormat="1">
      <c r="D3849" s="261"/>
      <c r="E3849" s="261"/>
      <c r="F3849" s="270"/>
      <c r="G3849" s="270"/>
      <c r="H3849" s="270"/>
    </row>
    <row r="3850" spans="4:8" s="260" customFormat="1">
      <c r="D3850" s="261"/>
      <c r="E3850" s="261"/>
      <c r="F3850" s="270"/>
      <c r="G3850" s="270"/>
      <c r="H3850" s="270"/>
    </row>
    <row r="3851" spans="4:8" s="260" customFormat="1">
      <c r="D3851" s="261"/>
      <c r="E3851" s="261"/>
      <c r="F3851" s="270"/>
      <c r="G3851" s="270"/>
      <c r="H3851" s="270"/>
    </row>
    <row r="3852" spans="4:8" s="260" customFormat="1">
      <c r="D3852" s="261"/>
      <c r="E3852" s="261"/>
      <c r="F3852" s="270"/>
      <c r="G3852" s="270"/>
      <c r="H3852" s="270"/>
    </row>
    <row r="3853" spans="4:8" s="260" customFormat="1">
      <c r="D3853" s="261"/>
      <c r="E3853" s="261"/>
      <c r="F3853" s="270"/>
      <c r="G3853" s="270"/>
      <c r="H3853" s="270"/>
    </row>
    <row r="3854" spans="4:8" s="260" customFormat="1">
      <c r="D3854" s="261"/>
      <c r="E3854" s="261"/>
      <c r="F3854" s="270"/>
      <c r="G3854" s="270"/>
      <c r="H3854" s="270"/>
    </row>
    <row r="3855" spans="4:8" s="260" customFormat="1">
      <c r="D3855" s="261"/>
      <c r="E3855" s="261"/>
      <c r="F3855" s="270"/>
      <c r="G3855" s="270"/>
      <c r="H3855" s="270"/>
    </row>
    <row r="3856" spans="4:8" s="260" customFormat="1">
      <c r="D3856" s="261"/>
      <c r="E3856" s="261"/>
      <c r="F3856" s="270"/>
      <c r="G3856" s="270"/>
      <c r="H3856" s="270"/>
    </row>
    <row r="3857" spans="4:8" s="260" customFormat="1">
      <c r="D3857" s="261"/>
      <c r="E3857" s="261"/>
      <c r="F3857" s="270"/>
      <c r="G3857" s="270"/>
      <c r="H3857" s="270"/>
    </row>
    <row r="3858" spans="4:8" s="260" customFormat="1">
      <c r="D3858" s="261"/>
      <c r="E3858" s="261"/>
      <c r="F3858" s="270"/>
      <c r="G3858" s="270"/>
      <c r="H3858" s="270"/>
    </row>
    <row r="3859" spans="4:8" s="260" customFormat="1">
      <c r="D3859" s="261"/>
      <c r="E3859" s="261"/>
      <c r="F3859" s="270"/>
      <c r="G3859" s="270"/>
      <c r="H3859" s="270"/>
    </row>
    <row r="3860" spans="4:8" s="260" customFormat="1">
      <c r="D3860" s="261"/>
      <c r="E3860" s="261"/>
      <c r="F3860" s="270"/>
      <c r="G3860" s="270"/>
      <c r="H3860" s="270"/>
    </row>
    <row r="3861" spans="4:8" s="260" customFormat="1">
      <c r="D3861" s="261"/>
      <c r="E3861" s="261"/>
      <c r="F3861" s="270"/>
      <c r="G3861" s="270"/>
      <c r="H3861" s="270"/>
    </row>
    <row r="3862" spans="4:8" s="260" customFormat="1">
      <c r="D3862" s="261"/>
      <c r="E3862" s="261"/>
      <c r="F3862" s="270"/>
      <c r="G3862" s="270"/>
      <c r="H3862" s="270"/>
    </row>
    <row r="3863" spans="4:8" s="260" customFormat="1">
      <c r="D3863" s="261"/>
      <c r="E3863" s="261"/>
      <c r="F3863" s="270"/>
      <c r="G3863" s="270"/>
      <c r="H3863" s="270"/>
    </row>
    <row r="3864" spans="4:8" s="260" customFormat="1">
      <c r="D3864" s="261"/>
      <c r="E3864" s="261"/>
      <c r="F3864" s="270"/>
      <c r="G3864" s="270"/>
      <c r="H3864" s="270"/>
    </row>
    <row r="3865" spans="4:8" s="260" customFormat="1">
      <c r="D3865" s="261"/>
      <c r="E3865" s="261"/>
      <c r="F3865" s="270"/>
      <c r="G3865" s="270"/>
      <c r="H3865" s="270"/>
    </row>
    <row r="3866" spans="4:8" s="260" customFormat="1">
      <c r="D3866" s="261"/>
      <c r="E3866" s="261"/>
      <c r="F3866" s="270"/>
      <c r="G3866" s="270"/>
      <c r="H3866" s="270"/>
    </row>
    <row r="3867" spans="4:8" s="260" customFormat="1">
      <c r="D3867" s="261"/>
      <c r="E3867" s="261"/>
      <c r="F3867" s="270"/>
      <c r="G3867" s="270"/>
      <c r="H3867" s="270"/>
    </row>
    <row r="3868" spans="4:8" s="260" customFormat="1">
      <c r="D3868" s="261"/>
      <c r="E3868" s="261"/>
      <c r="F3868" s="270"/>
      <c r="G3868" s="270"/>
      <c r="H3868" s="270"/>
    </row>
    <row r="3869" spans="4:8" s="260" customFormat="1">
      <c r="D3869" s="261"/>
      <c r="E3869" s="261"/>
      <c r="F3869" s="270"/>
      <c r="G3869" s="270"/>
      <c r="H3869" s="270"/>
    </row>
    <row r="3870" spans="4:8" s="260" customFormat="1">
      <c r="D3870" s="261"/>
      <c r="E3870" s="261"/>
      <c r="F3870" s="270"/>
      <c r="G3870" s="270"/>
      <c r="H3870" s="270"/>
    </row>
    <row r="3871" spans="4:8" s="260" customFormat="1">
      <c r="D3871" s="261"/>
      <c r="E3871" s="261"/>
      <c r="F3871" s="270"/>
      <c r="G3871" s="270"/>
      <c r="H3871" s="270"/>
    </row>
    <row r="3872" spans="4:8" s="260" customFormat="1">
      <c r="D3872" s="261"/>
      <c r="E3872" s="261"/>
      <c r="F3872" s="270"/>
      <c r="G3872" s="270"/>
      <c r="H3872" s="270"/>
    </row>
    <row r="3873" spans="4:8" s="260" customFormat="1">
      <c r="D3873" s="261"/>
      <c r="E3873" s="261"/>
      <c r="F3873" s="270"/>
      <c r="G3873" s="270"/>
      <c r="H3873" s="270"/>
    </row>
    <row r="3874" spans="4:8" s="260" customFormat="1">
      <c r="D3874" s="261"/>
      <c r="E3874" s="261"/>
      <c r="F3874" s="270"/>
      <c r="G3874" s="270"/>
      <c r="H3874" s="270"/>
    </row>
    <row r="3875" spans="4:8" s="260" customFormat="1">
      <c r="D3875" s="261"/>
      <c r="E3875" s="261"/>
      <c r="F3875" s="270"/>
      <c r="G3875" s="270"/>
      <c r="H3875" s="270"/>
    </row>
    <row r="3876" spans="4:8" s="260" customFormat="1">
      <c r="D3876" s="261"/>
      <c r="E3876" s="261"/>
      <c r="F3876" s="270"/>
      <c r="G3876" s="270"/>
      <c r="H3876" s="270"/>
    </row>
    <row r="3877" spans="4:8" s="260" customFormat="1">
      <c r="D3877" s="261"/>
      <c r="E3877" s="261"/>
      <c r="F3877" s="270"/>
      <c r="G3877" s="270"/>
      <c r="H3877" s="270"/>
    </row>
    <row r="3878" spans="4:8" s="260" customFormat="1">
      <c r="D3878" s="261"/>
      <c r="E3878" s="261"/>
      <c r="F3878" s="270"/>
      <c r="G3878" s="270"/>
      <c r="H3878" s="270"/>
    </row>
    <row r="3879" spans="4:8" s="260" customFormat="1">
      <c r="D3879" s="261"/>
      <c r="E3879" s="261"/>
      <c r="F3879" s="270"/>
      <c r="G3879" s="270"/>
      <c r="H3879" s="270"/>
    </row>
    <row r="3880" spans="4:8" s="260" customFormat="1">
      <c r="D3880" s="261"/>
      <c r="E3880" s="261"/>
      <c r="F3880" s="270"/>
      <c r="G3880" s="270"/>
      <c r="H3880" s="270"/>
    </row>
    <row r="3881" spans="4:8" s="260" customFormat="1">
      <c r="D3881" s="261"/>
      <c r="E3881" s="261"/>
      <c r="F3881" s="270"/>
      <c r="G3881" s="270"/>
      <c r="H3881" s="270"/>
    </row>
    <row r="3882" spans="4:8" s="260" customFormat="1">
      <c r="D3882" s="261"/>
      <c r="E3882" s="261"/>
      <c r="F3882" s="270"/>
      <c r="G3882" s="270"/>
      <c r="H3882" s="270"/>
    </row>
    <row r="3883" spans="4:8" s="260" customFormat="1">
      <c r="D3883" s="261"/>
      <c r="E3883" s="261"/>
      <c r="F3883" s="270"/>
      <c r="G3883" s="270"/>
      <c r="H3883" s="270"/>
    </row>
    <row r="3884" spans="4:8" s="260" customFormat="1">
      <c r="D3884" s="261"/>
      <c r="E3884" s="261"/>
      <c r="F3884" s="270"/>
      <c r="G3884" s="270"/>
      <c r="H3884" s="270"/>
    </row>
    <row r="3885" spans="4:8" s="260" customFormat="1">
      <c r="D3885" s="261"/>
      <c r="E3885" s="261"/>
      <c r="F3885" s="270"/>
      <c r="G3885" s="270"/>
      <c r="H3885" s="270"/>
    </row>
    <row r="3886" spans="4:8" s="260" customFormat="1">
      <c r="D3886" s="261"/>
      <c r="E3886" s="261"/>
      <c r="F3886" s="270"/>
      <c r="G3886" s="270"/>
      <c r="H3886" s="270"/>
    </row>
    <row r="3887" spans="4:8" s="260" customFormat="1">
      <c r="D3887" s="261"/>
      <c r="E3887" s="261"/>
      <c r="F3887" s="270"/>
      <c r="G3887" s="270"/>
      <c r="H3887" s="270"/>
    </row>
    <row r="3888" spans="4:8" s="260" customFormat="1">
      <c r="D3888" s="261"/>
      <c r="E3888" s="261"/>
      <c r="F3888" s="270"/>
      <c r="G3888" s="270"/>
      <c r="H3888" s="270"/>
    </row>
    <row r="3889" spans="4:8" s="260" customFormat="1">
      <c r="D3889" s="261"/>
      <c r="E3889" s="261"/>
      <c r="F3889" s="270"/>
      <c r="G3889" s="270"/>
      <c r="H3889" s="270"/>
    </row>
    <row r="3890" spans="4:8" s="260" customFormat="1">
      <c r="D3890" s="261"/>
      <c r="E3890" s="261"/>
      <c r="F3890" s="270"/>
      <c r="G3890" s="270"/>
      <c r="H3890" s="270"/>
    </row>
    <row r="3891" spans="4:8" s="260" customFormat="1">
      <c r="D3891" s="261"/>
      <c r="E3891" s="261"/>
      <c r="F3891" s="270"/>
      <c r="G3891" s="270"/>
      <c r="H3891" s="270"/>
    </row>
    <row r="3892" spans="4:8" s="260" customFormat="1">
      <c r="D3892" s="261"/>
      <c r="E3892" s="261"/>
      <c r="F3892" s="270"/>
      <c r="G3892" s="270"/>
      <c r="H3892" s="270"/>
    </row>
    <row r="3893" spans="4:8" s="260" customFormat="1">
      <c r="D3893" s="261"/>
      <c r="E3893" s="261"/>
      <c r="F3893" s="270"/>
      <c r="G3893" s="270"/>
      <c r="H3893" s="270"/>
    </row>
    <row r="3894" spans="4:8" s="260" customFormat="1">
      <c r="D3894" s="261"/>
      <c r="E3894" s="261"/>
      <c r="F3894" s="270"/>
      <c r="G3894" s="270"/>
      <c r="H3894" s="270"/>
    </row>
    <row r="3895" spans="4:8" s="260" customFormat="1">
      <c r="D3895" s="261"/>
      <c r="E3895" s="261"/>
      <c r="F3895" s="270"/>
      <c r="G3895" s="270"/>
      <c r="H3895" s="270"/>
    </row>
    <row r="3896" spans="4:8" s="260" customFormat="1">
      <c r="D3896" s="261"/>
      <c r="E3896" s="261"/>
      <c r="F3896" s="270"/>
      <c r="G3896" s="270"/>
      <c r="H3896" s="270"/>
    </row>
    <row r="3897" spans="4:8" s="260" customFormat="1">
      <c r="D3897" s="261"/>
      <c r="E3897" s="261"/>
      <c r="F3897" s="270"/>
      <c r="G3897" s="270"/>
      <c r="H3897" s="270"/>
    </row>
    <row r="3898" spans="4:8" s="260" customFormat="1">
      <c r="D3898" s="261"/>
      <c r="E3898" s="261"/>
      <c r="F3898" s="270"/>
      <c r="G3898" s="270"/>
      <c r="H3898" s="270"/>
    </row>
    <row r="3899" spans="4:8" s="260" customFormat="1">
      <c r="D3899" s="261"/>
      <c r="E3899" s="261"/>
      <c r="F3899" s="270"/>
      <c r="G3899" s="270"/>
      <c r="H3899" s="270"/>
    </row>
    <row r="3900" spans="4:8" s="260" customFormat="1">
      <c r="D3900" s="261"/>
      <c r="E3900" s="261"/>
      <c r="F3900" s="270"/>
      <c r="G3900" s="270"/>
      <c r="H3900" s="270"/>
    </row>
    <row r="3901" spans="4:8" s="260" customFormat="1">
      <c r="D3901" s="261"/>
      <c r="E3901" s="261"/>
      <c r="F3901" s="270"/>
      <c r="G3901" s="270"/>
      <c r="H3901" s="270"/>
    </row>
    <row r="3902" spans="4:8" s="260" customFormat="1">
      <c r="D3902" s="261"/>
      <c r="E3902" s="261"/>
      <c r="F3902" s="270"/>
      <c r="G3902" s="270"/>
      <c r="H3902" s="270"/>
    </row>
    <row r="3903" spans="4:8" s="260" customFormat="1">
      <c r="D3903" s="261"/>
      <c r="E3903" s="261"/>
      <c r="F3903" s="270"/>
      <c r="G3903" s="270"/>
      <c r="H3903" s="270"/>
    </row>
    <row r="3904" spans="4:8" s="260" customFormat="1">
      <c r="D3904" s="261"/>
      <c r="E3904" s="261"/>
      <c r="F3904" s="270"/>
      <c r="G3904" s="270"/>
      <c r="H3904" s="270"/>
    </row>
    <row r="3905" spans="4:8" s="260" customFormat="1">
      <c r="D3905" s="261"/>
      <c r="E3905" s="261"/>
      <c r="F3905" s="270"/>
      <c r="G3905" s="270"/>
      <c r="H3905" s="270"/>
    </row>
    <row r="3906" spans="4:8" s="260" customFormat="1">
      <c r="D3906" s="261"/>
      <c r="E3906" s="261"/>
      <c r="F3906" s="270"/>
      <c r="G3906" s="270"/>
      <c r="H3906" s="270"/>
    </row>
    <row r="3907" spans="4:8" s="260" customFormat="1">
      <c r="D3907" s="261"/>
      <c r="E3907" s="261"/>
      <c r="F3907" s="270"/>
      <c r="G3907" s="270"/>
      <c r="H3907" s="270"/>
    </row>
    <row r="3908" spans="4:8" s="260" customFormat="1">
      <c r="D3908" s="261"/>
      <c r="E3908" s="261"/>
      <c r="F3908" s="270"/>
      <c r="G3908" s="270"/>
      <c r="H3908" s="270"/>
    </row>
    <row r="3909" spans="4:8" s="260" customFormat="1">
      <c r="D3909" s="261"/>
      <c r="E3909" s="261"/>
      <c r="F3909" s="270"/>
      <c r="G3909" s="270"/>
      <c r="H3909" s="270"/>
    </row>
    <row r="3910" spans="4:8" s="260" customFormat="1">
      <c r="D3910" s="261"/>
      <c r="E3910" s="261"/>
      <c r="F3910" s="270"/>
      <c r="G3910" s="270"/>
      <c r="H3910" s="270"/>
    </row>
    <row r="3911" spans="4:8" s="260" customFormat="1">
      <c r="D3911" s="261"/>
      <c r="E3911" s="261"/>
      <c r="F3911" s="270"/>
      <c r="G3911" s="270"/>
      <c r="H3911" s="270"/>
    </row>
    <row r="3912" spans="4:8" s="260" customFormat="1">
      <c r="D3912" s="261"/>
      <c r="E3912" s="261"/>
      <c r="F3912" s="270"/>
      <c r="G3912" s="270"/>
      <c r="H3912" s="270"/>
    </row>
    <row r="3913" spans="4:8" s="260" customFormat="1">
      <c r="D3913" s="261"/>
      <c r="E3913" s="261"/>
      <c r="F3913" s="270"/>
      <c r="G3913" s="270"/>
      <c r="H3913" s="270"/>
    </row>
    <row r="3914" spans="4:8" s="260" customFormat="1">
      <c r="D3914" s="261"/>
      <c r="E3914" s="261"/>
      <c r="F3914" s="270"/>
      <c r="G3914" s="270"/>
      <c r="H3914" s="270"/>
    </row>
    <row r="3915" spans="4:8" s="260" customFormat="1">
      <c r="D3915" s="261"/>
      <c r="E3915" s="261"/>
      <c r="F3915" s="270"/>
      <c r="G3915" s="270"/>
      <c r="H3915" s="270"/>
    </row>
    <row r="3916" spans="4:8" s="260" customFormat="1">
      <c r="D3916" s="261"/>
      <c r="E3916" s="261"/>
      <c r="F3916" s="270"/>
      <c r="G3916" s="270"/>
      <c r="H3916" s="270"/>
    </row>
    <row r="3917" spans="4:8" s="260" customFormat="1">
      <c r="D3917" s="261"/>
      <c r="E3917" s="261"/>
      <c r="F3917" s="270"/>
      <c r="G3917" s="270"/>
      <c r="H3917" s="270"/>
    </row>
    <row r="3918" spans="4:8" s="260" customFormat="1">
      <c r="D3918" s="261"/>
      <c r="E3918" s="261"/>
      <c r="F3918" s="270"/>
      <c r="G3918" s="270"/>
      <c r="H3918" s="270"/>
    </row>
    <row r="3919" spans="4:8" s="260" customFormat="1">
      <c r="D3919" s="261"/>
      <c r="E3919" s="261"/>
      <c r="F3919" s="270"/>
      <c r="G3919" s="270"/>
      <c r="H3919" s="270"/>
    </row>
    <row r="3920" spans="4:8" s="260" customFormat="1">
      <c r="D3920" s="261"/>
      <c r="E3920" s="261"/>
      <c r="F3920" s="270"/>
      <c r="G3920" s="270"/>
      <c r="H3920" s="270"/>
    </row>
    <row r="3921" spans="4:8" s="260" customFormat="1">
      <c r="D3921" s="261"/>
      <c r="E3921" s="261"/>
      <c r="F3921" s="270"/>
      <c r="G3921" s="270"/>
      <c r="H3921" s="270"/>
    </row>
    <row r="3922" spans="4:8" s="260" customFormat="1">
      <c r="D3922" s="261"/>
      <c r="E3922" s="261"/>
      <c r="F3922" s="270"/>
      <c r="G3922" s="270"/>
      <c r="H3922" s="270"/>
    </row>
    <row r="3923" spans="4:8" s="260" customFormat="1">
      <c r="D3923" s="261"/>
      <c r="E3923" s="261"/>
      <c r="F3923" s="270"/>
      <c r="G3923" s="270"/>
      <c r="H3923" s="270"/>
    </row>
    <row r="3924" spans="4:8" s="260" customFormat="1">
      <c r="D3924" s="261"/>
      <c r="E3924" s="261"/>
      <c r="F3924" s="270"/>
      <c r="G3924" s="270"/>
      <c r="H3924" s="270"/>
    </row>
    <row r="3925" spans="4:8" s="260" customFormat="1">
      <c r="D3925" s="261"/>
      <c r="E3925" s="261"/>
      <c r="F3925" s="270"/>
      <c r="G3925" s="270"/>
      <c r="H3925" s="270"/>
    </row>
    <row r="3926" spans="4:8" s="260" customFormat="1">
      <c r="D3926" s="261"/>
      <c r="E3926" s="261"/>
      <c r="F3926" s="270"/>
      <c r="G3926" s="270"/>
      <c r="H3926" s="270"/>
    </row>
    <row r="3927" spans="4:8" s="260" customFormat="1">
      <c r="D3927" s="261"/>
      <c r="E3927" s="261"/>
      <c r="F3927" s="270"/>
      <c r="G3927" s="270"/>
      <c r="H3927" s="270"/>
    </row>
    <row r="3928" spans="4:8" s="260" customFormat="1">
      <c r="D3928" s="261"/>
      <c r="E3928" s="261"/>
      <c r="F3928" s="270"/>
      <c r="G3928" s="270"/>
      <c r="H3928" s="270"/>
    </row>
    <row r="3929" spans="4:8" s="260" customFormat="1">
      <c r="D3929" s="261"/>
      <c r="E3929" s="261"/>
      <c r="F3929" s="270"/>
      <c r="G3929" s="270"/>
      <c r="H3929" s="270"/>
    </row>
    <row r="3930" spans="4:8" s="260" customFormat="1">
      <c r="D3930" s="261"/>
      <c r="E3930" s="261"/>
      <c r="F3930" s="270"/>
      <c r="G3930" s="270"/>
      <c r="H3930" s="270"/>
    </row>
    <row r="3931" spans="4:8" s="260" customFormat="1">
      <c r="D3931" s="261"/>
      <c r="E3931" s="261"/>
      <c r="F3931" s="270"/>
      <c r="G3931" s="270"/>
      <c r="H3931" s="270"/>
    </row>
    <row r="3932" spans="4:8" s="260" customFormat="1">
      <c r="D3932" s="261"/>
      <c r="E3932" s="261"/>
      <c r="F3932" s="270"/>
      <c r="G3932" s="270"/>
      <c r="H3932" s="270"/>
    </row>
    <row r="3933" spans="4:8" s="260" customFormat="1">
      <c r="D3933" s="261"/>
      <c r="E3933" s="261"/>
      <c r="F3933" s="270"/>
      <c r="G3933" s="270"/>
      <c r="H3933" s="270"/>
    </row>
    <row r="3934" spans="4:8" s="260" customFormat="1">
      <c r="D3934" s="261"/>
      <c r="E3934" s="261"/>
      <c r="F3934" s="270"/>
      <c r="G3934" s="270"/>
      <c r="H3934" s="270"/>
    </row>
    <row r="3935" spans="4:8" s="260" customFormat="1">
      <c r="D3935" s="261"/>
      <c r="E3935" s="261"/>
      <c r="F3935" s="270"/>
      <c r="G3935" s="270"/>
      <c r="H3935" s="270"/>
    </row>
    <row r="3936" spans="4:8" s="260" customFormat="1">
      <c r="D3936" s="261"/>
      <c r="E3936" s="261"/>
      <c r="F3936" s="270"/>
      <c r="G3936" s="270"/>
      <c r="H3936" s="270"/>
    </row>
    <row r="3937" spans="4:8" s="260" customFormat="1">
      <c r="D3937" s="261"/>
      <c r="E3937" s="261"/>
      <c r="F3937" s="270"/>
      <c r="G3937" s="270"/>
      <c r="H3937" s="270"/>
    </row>
    <row r="3938" spans="4:8" s="260" customFormat="1">
      <c r="D3938" s="261"/>
      <c r="E3938" s="261"/>
      <c r="F3938" s="270"/>
      <c r="G3938" s="270"/>
      <c r="H3938" s="270"/>
    </row>
    <row r="3939" spans="4:8" s="260" customFormat="1">
      <c r="D3939" s="261"/>
      <c r="E3939" s="261"/>
      <c r="F3939" s="270"/>
      <c r="G3939" s="270"/>
      <c r="H3939" s="270"/>
    </row>
    <row r="3940" spans="4:8" s="260" customFormat="1">
      <c r="D3940" s="261"/>
      <c r="E3940" s="261"/>
      <c r="F3940" s="270"/>
      <c r="G3940" s="270"/>
      <c r="H3940" s="270"/>
    </row>
    <row r="3941" spans="4:8" s="260" customFormat="1">
      <c r="D3941" s="261"/>
      <c r="E3941" s="261"/>
      <c r="F3941" s="270"/>
      <c r="G3941" s="270"/>
      <c r="H3941" s="270"/>
    </row>
    <row r="3942" spans="4:8" s="260" customFormat="1">
      <c r="D3942" s="261"/>
      <c r="E3942" s="261"/>
      <c r="F3942" s="270"/>
      <c r="G3942" s="270"/>
      <c r="H3942" s="270"/>
    </row>
    <row r="3943" spans="4:8" s="260" customFormat="1">
      <c r="D3943" s="261"/>
      <c r="E3943" s="261"/>
      <c r="F3943" s="270"/>
      <c r="G3943" s="270"/>
      <c r="H3943" s="270"/>
    </row>
    <row r="3944" spans="4:8" s="260" customFormat="1">
      <c r="D3944" s="261"/>
      <c r="E3944" s="261"/>
      <c r="F3944" s="270"/>
      <c r="G3944" s="270"/>
      <c r="H3944" s="270"/>
    </row>
    <row r="3945" spans="4:8" s="260" customFormat="1">
      <c r="D3945" s="261"/>
      <c r="E3945" s="261"/>
      <c r="F3945" s="270"/>
      <c r="G3945" s="270"/>
      <c r="H3945" s="270"/>
    </row>
    <row r="3946" spans="4:8" s="260" customFormat="1">
      <c r="D3946" s="261"/>
      <c r="E3946" s="261"/>
      <c r="F3946" s="270"/>
      <c r="G3946" s="270"/>
      <c r="H3946" s="270"/>
    </row>
    <row r="3947" spans="4:8" s="260" customFormat="1">
      <c r="D3947" s="261"/>
      <c r="E3947" s="261"/>
      <c r="F3947" s="270"/>
      <c r="G3947" s="270"/>
      <c r="H3947" s="270"/>
    </row>
    <row r="3948" spans="4:8" s="260" customFormat="1">
      <c r="D3948" s="261"/>
      <c r="E3948" s="261"/>
      <c r="F3948" s="270"/>
      <c r="G3948" s="270"/>
      <c r="H3948" s="270"/>
    </row>
    <row r="3949" spans="4:8" s="260" customFormat="1">
      <c r="D3949" s="261"/>
      <c r="E3949" s="261"/>
      <c r="F3949" s="270"/>
      <c r="G3949" s="270"/>
      <c r="H3949" s="270"/>
    </row>
    <row r="3950" spans="4:8" s="260" customFormat="1">
      <c r="D3950" s="261"/>
      <c r="E3950" s="261"/>
      <c r="F3950" s="270"/>
      <c r="G3950" s="270"/>
      <c r="H3950" s="270"/>
    </row>
    <row r="3951" spans="4:8" s="260" customFormat="1">
      <c r="D3951" s="261"/>
      <c r="E3951" s="261"/>
      <c r="F3951" s="270"/>
      <c r="G3951" s="270"/>
      <c r="H3951" s="270"/>
    </row>
    <row r="3952" spans="4:8" s="260" customFormat="1">
      <c r="D3952" s="261"/>
      <c r="E3952" s="261"/>
      <c r="F3952" s="270"/>
      <c r="G3952" s="270"/>
      <c r="H3952" s="270"/>
    </row>
    <row r="3953" spans="4:8" s="260" customFormat="1">
      <c r="D3953" s="261"/>
      <c r="E3953" s="261"/>
      <c r="F3953" s="270"/>
      <c r="G3953" s="270"/>
      <c r="H3953" s="270"/>
    </row>
    <row r="3954" spans="4:8" s="260" customFormat="1">
      <c r="D3954" s="261"/>
      <c r="E3954" s="261"/>
      <c r="F3954" s="270"/>
      <c r="G3954" s="270"/>
      <c r="H3954" s="270"/>
    </row>
    <row r="3955" spans="4:8" s="260" customFormat="1">
      <c r="D3955" s="261"/>
      <c r="E3955" s="261"/>
      <c r="F3955" s="270"/>
      <c r="G3955" s="270"/>
      <c r="H3955" s="270"/>
    </row>
    <row r="3956" spans="4:8" s="260" customFormat="1">
      <c r="D3956" s="261"/>
      <c r="E3956" s="261"/>
      <c r="F3956" s="270"/>
      <c r="G3956" s="270"/>
      <c r="H3956" s="270"/>
    </row>
    <row r="3957" spans="4:8" s="260" customFormat="1">
      <c r="D3957" s="261"/>
      <c r="E3957" s="261"/>
      <c r="F3957" s="270"/>
      <c r="G3957" s="270"/>
      <c r="H3957" s="270"/>
    </row>
    <row r="3958" spans="4:8" s="260" customFormat="1">
      <c r="D3958" s="261"/>
      <c r="E3958" s="261"/>
      <c r="F3958" s="270"/>
      <c r="G3958" s="270"/>
      <c r="H3958" s="270"/>
    </row>
    <row r="3959" spans="4:8" s="260" customFormat="1">
      <c r="D3959" s="261"/>
      <c r="E3959" s="261"/>
      <c r="F3959" s="270"/>
      <c r="G3959" s="270"/>
      <c r="H3959" s="270"/>
    </row>
    <row r="3960" spans="4:8" s="260" customFormat="1">
      <c r="D3960" s="261"/>
      <c r="E3960" s="261"/>
      <c r="F3960" s="270"/>
      <c r="G3960" s="270"/>
      <c r="H3960" s="270"/>
    </row>
    <row r="3961" spans="4:8" s="260" customFormat="1">
      <c r="D3961" s="261"/>
      <c r="E3961" s="261"/>
      <c r="F3961" s="270"/>
      <c r="G3961" s="270"/>
      <c r="H3961" s="270"/>
    </row>
    <row r="3962" spans="4:8" s="260" customFormat="1">
      <c r="D3962" s="261"/>
      <c r="E3962" s="261"/>
      <c r="F3962" s="270"/>
      <c r="G3962" s="270"/>
      <c r="H3962" s="270"/>
    </row>
    <row r="3963" spans="4:8" s="260" customFormat="1">
      <c r="D3963" s="261"/>
      <c r="E3963" s="261"/>
      <c r="F3963" s="270"/>
      <c r="G3963" s="270"/>
      <c r="H3963" s="270"/>
    </row>
    <row r="3964" spans="4:8" s="260" customFormat="1">
      <c r="D3964" s="261"/>
      <c r="E3964" s="261"/>
      <c r="F3964" s="270"/>
      <c r="G3964" s="270"/>
      <c r="H3964" s="270"/>
    </row>
    <row r="3965" spans="4:8" s="260" customFormat="1">
      <c r="D3965" s="261"/>
      <c r="E3965" s="261"/>
      <c r="F3965" s="270"/>
      <c r="G3965" s="270"/>
      <c r="H3965" s="270"/>
    </row>
    <row r="3966" spans="4:8" s="260" customFormat="1">
      <c r="D3966" s="261"/>
      <c r="E3966" s="261"/>
      <c r="F3966" s="270"/>
      <c r="G3966" s="270"/>
      <c r="H3966" s="270"/>
    </row>
    <row r="3967" spans="4:8" s="260" customFormat="1">
      <c r="D3967" s="261"/>
      <c r="E3967" s="261"/>
      <c r="F3967" s="270"/>
      <c r="G3967" s="270"/>
      <c r="H3967" s="270"/>
    </row>
    <row r="3968" spans="4:8" s="260" customFormat="1">
      <c r="D3968" s="261"/>
      <c r="E3968" s="261"/>
      <c r="F3968" s="270"/>
      <c r="G3968" s="270"/>
      <c r="H3968" s="270"/>
    </row>
    <row r="3969" spans="4:8" s="260" customFormat="1">
      <c r="D3969" s="261"/>
      <c r="E3969" s="261"/>
      <c r="F3969" s="270"/>
      <c r="G3969" s="270"/>
      <c r="H3969" s="270"/>
    </row>
    <row r="3970" spans="4:8" s="260" customFormat="1">
      <c r="D3970" s="261"/>
      <c r="E3970" s="261"/>
      <c r="F3970" s="270"/>
      <c r="G3970" s="270"/>
      <c r="H3970" s="270"/>
    </row>
    <row r="3971" spans="4:8" s="260" customFormat="1">
      <c r="D3971" s="261"/>
      <c r="E3971" s="261"/>
      <c r="F3971" s="270"/>
      <c r="G3971" s="270"/>
      <c r="H3971" s="270"/>
    </row>
    <row r="3972" spans="4:8" s="260" customFormat="1">
      <c r="D3972" s="261"/>
      <c r="E3972" s="261"/>
      <c r="F3972" s="270"/>
      <c r="G3972" s="270"/>
      <c r="H3972" s="270"/>
    </row>
    <row r="3973" spans="4:8" s="260" customFormat="1">
      <c r="D3973" s="261"/>
      <c r="E3973" s="261"/>
      <c r="F3973" s="270"/>
      <c r="G3973" s="270"/>
      <c r="H3973" s="270"/>
    </row>
    <row r="3974" spans="4:8" s="260" customFormat="1">
      <c r="D3974" s="261"/>
      <c r="E3974" s="261"/>
      <c r="F3974" s="270"/>
      <c r="G3974" s="270"/>
      <c r="H3974" s="270"/>
    </row>
    <row r="3975" spans="4:8" s="260" customFormat="1">
      <c r="D3975" s="261"/>
      <c r="E3975" s="261"/>
      <c r="F3975" s="270"/>
      <c r="G3975" s="270"/>
      <c r="H3975" s="270"/>
    </row>
    <row r="3976" spans="4:8" s="260" customFormat="1">
      <c r="D3976" s="261"/>
      <c r="E3976" s="261"/>
      <c r="F3976" s="270"/>
      <c r="G3976" s="270"/>
      <c r="H3976" s="270"/>
    </row>
    <row r="3977" spans="4:8" s="260" customFormat="1">
      <c r="D3977" s="261"/>
      <c r="E3977" s="261"/>
      <c r="F3977" s="270"/>
      <c r="G3977" s="270"/>
      <c r="H3977" s="270"/>
    </row>
    <row r="3978" spans="4:8" s="260" customFormat="1">
      <c r="D3978" s="261"/>
      <c r="E3978" s="261"/>
      <c r="F3978" s="270"/>
      <c r="G3978" s="270"/>
      <c r="H3978" s="270"/>
    </row>
    <row r="3979" spans="4:8" s="260" customFormat="1">
      <c r="D3979" s="261"/>
      <c r="E3979" s="261"/>
      <c r="F3979" s="270"/>
      <c r="G3979" s="270"/>
      <c r="H3979" s="270"/>
    </row>
    <row r="3980" spans="4:8" s="260" customFormat="1">
      <c r="D3980" s="261"/>
      <c r="E3980" s="261"/>
      <c r="F3980" s="270"/>
      <c r="G3980" s="270"/>
      <c r="H3980" s="270"/>
    </row>
    <row r="3981" spans="4:8" s="260" customFormat="1">
      <c r="D3981" s="261"/>
      <c r="E3981" s="261"/>
      <c r="F3981" s="270"/>
      <c r="G3981" s="270"/>
      <c r="H3981" s="270"/>
    </row>
    <row r="3982" spans="4:8" s="260" customFormat="1">
      <c r="D3982" s="261"/>
      <c r="E3982" s="261"/>
      <c r="F3982" s="270"/>
      <c r="G3982" s="270"/>
      <c r="H3982" s="270"/>
    </row>
    <row r="3983" spans="4:8" s="260" customFormat="1">
      <c r="D3983" s="261"/>
      <c r="E3983" s="261"/>
      <c r="F3983" s="270"/>
      <c r="G3983" s="270"/>
      <c r="H3983" s="270"/>
    </row>
    <row r="3984" spans="4:8" s="260" customFormat="1">
      <c r="D3984" s="261"/>
      <c r="E3984" s="261"/>
      <c r="F3984" s="270"/>
      <c r="G3984" s="270"/>
      <c r="H3984" s="270"/>
    </row>
    <row r="3985" spans="4:8" s="260" customFormat="1">
      <c r="D3985" s="261"/>
      <c r="E3985" s="261"/>
      <c r="F3985" s="270"/>
      <c r="G3985" s="270"/>
      <c r="H3985" s="270"/>
    </row>
    <row r="3986" spans="4:8" s="260" customFormat="1">
      <c r="D3986" s="261"/>
      <c r="E3986" s="261"/>
      <c r="F3986" s="270"/>
      <c r="G3986" s="270"/>
      <c r="H3986" s="270"/>
    </row>
    <row r="3987" spans="4:8" s="260" customFormat="1">
      <c r="D3987" s="261"/>
      <c r="E3987" s="261"/>
      <c r="F3987" s="270"/>
      <c r="G3987" s="270"/>
      <c r="H3987" s="270"/>
    </row>
    <row r="3988" spans="4:8" s="260" customFormat="1">
      <c r="D3988" s="261"/>
      <c r="E3988" s="261"/>
      <c r="F3988" s="270"/>
      <c r="G3988" s="270"/>
      <c r="H3988" s="270"/>
    </row>
    <row r="3989" spans="4:8" s="260" customFormat="1">
      <c r="D3989" s="261"/>
      <c r="E3989" s="261"/>
      <c r="F3989" s="270"/>
      <c r="G3989" s="270"/>
      <c r="H3989" s="270"/>
    </row>
    <row r="3990" spans="4:8" s="260" customFormat="1">
      <c r="D3990" s="261"/>
      <c r="E3990" s="261"/>
      <c r="F3990" s="270"/>
      <c r="G3990" s="270"/>
      <c r="H3990" s="270"/>
    </row>
    <row r="3991" spans="4:8" s="260" customFormat="1">
      <c r="D3991" s="261"/>
      <c r="E3991" s="261"/>
      <c r="F3991" s="270"/>
      <c r="G3991" s="270"/>
      <c r="H3991" s="270"/>
    </row>
    <row r="3992" spans="4:8" s="260" customFormat="1">
      <c r="D3992" s="261"/>
      <c r="E3992" s="261"/>
      <c r="F3992" s="270"/>
      <c r="G3992" s="270"/>
      <c r="H3992" s="270"/>
    </row>
    <row r="3993" spans="4:8" s="260" customFormat="1">
      <c r="D3993" s="261"/>
      <c r="E3993" s="261"/>
      <c r="F3993" s="270"/>
      <c r="G3993" s="270"/>
      <c r="H3993" s="270"/>
    </row>
    <row r="3994" spans="4:8" s="260" customFormat="1">
      <c r="D3994" s="261"/>
      <c r="E3994" s="261"/>
      <c r="F3994" s="270"/>
      <c r="G3994" s="270"/>
      <c r="H3994" s="270"/>
    </row>
    <row r="3995" spans="4:8" s="260" customFormat="1">
      <c r="D3995" s="261"/>
      <c r="E3995" s="261"/>
      <c r="F3995" s="270"/>
      <c r="G3995" s="270"/>
      <c r="H3995" s="270"/>
    </row>
    <row r="3996" spans="4:8" s="260" customFormat="1">
      <c r="D3996" s="261"/>
      <c r="E3996" s="261"/>
      <c r="F3996" s="270"/>
      <c r="G3996" s="270"/>
      <c r="H3996" s="270"/>
    </row>
    <row r="3997" spans="4:8" s="260" customFormat="1">
      <c r="D3997" s="261"/>
      <c r="E3997" s="261"/>
      <c r="F3997" s="270"/>
      <c r="G3997" s="270"/>
      <c r="H3997" s="270"/>
    </row>
    <row r="3998" spans="4:8" s="260" customFormat="1">
      <c r="D3998" s="261"/>
      <c r="E3998" s="261"/>
      <c r="F3998" s="270"/>
      <c r="G3998" s="270"/>
      <c r="H3998" s="270"/>
    </row>
    <row r="3999" spans="4:8" s="260" customFormat="1">
      <c r="D3999" s="261"/>
      <c r="E3999" s="261"/>
      <c r="F3999" s="270"/>
      <c r="G3999" s="270"/>
      <c r="H3999" s="270"/>
    </row>
    <row r="4000" spans="4:8" s="260" customFormat="1">
      <c r="D4000" s="261"/>
      <c r="E4000" s="261"/>
      <c r="F4000" s="270"/>
      <c r="G4000" s="270"/>
      <c r="H4000" s="270"/>
    </row>
    <row r="4001" spans="4:8" s="260" customFormat="1">
      <c r="D4001" s="261"/>
      <c r="E4001" s="261"/>
      <c r="F4001" s="270"/>
      <c r="G4001" s="270"/>
      <c r="H4001" s="270"/>
    </row>
    <row r="4002" spans="4:8" s="260" customFormat="1">
      <c r="D4002" s="261"/>
      <c r="E4002" s="261"/>
      <c r="F4002" s="270"/>
      <c r="G4002" s="270"/>
      <c r="H4002" s="270"/>
    </row>
    <row r="4003" spans="4:8" s="260" customFormat="1">
      <c r="D4003" s="261"/>
      <c r="E4003" s="261"/>
      <c r="F4003" s="270"/>
      <c r="G4003" s="270"/>
      <c r="H4003" s="270"/>
    </row>
    <row r="4004" spans="4:8" s="260" customFormat="1">
      <c r="D4004" s="261"/>
      <c r="E4004" s="261"/>
      <c r="F4004" s="270"/>
      <c r="G4004" s="270"/>
      <c r="H4004" s="270"/>
    </row>
    <row r="4005" spans="4:8" s="260" customFormat="1">
      <c r="D4005" s="261"/>
      <c r="E4005" s="261"/>
      <c r="F4005" s="270"/>
      <c r="G4005" s="270"/>
      <c r="H4005" s="270"/>
    </row>
    <row r="4006" spans="4:8" s="260" customFormat="1">
      <c r="D4006" s="261"/>
      <c r="E4006" s="261"/>
      <c r="F4006" s="270"/>
      <c r="G4006" s="270"/>
      <c r="H4006" s="270"/>
    </row>
    <row r="4007" spans="4:8" s="260" customFormat="1">
      <c r="D4007" s="261"/>
      <c r="E4007" s="261"/>
      <c r="F4007" s="270"/>
      <c r="G4007" s="270"/>
      <c r="H4007" s="270"/>
    </row>
    <row r="4008" spans="4:8" s="260" customFormat="1">
      <c r="D4008" s="261"/>
      <c r="E4008" s="261"/>
      <c r="F4008" s="270"/>
      <c r="G4008" s="270"/>
      <c r="H4008" s="270"/>
    </row>
    <row r="4009" spans="4:8" s="260" customFormat="1">
      <c r="D4009" s="261"/>
      <c r="E4009" s="261"/>
      <c r="F4009" s="270"/>
      <c r="G4009" s="270"/>
      <c r="H4009" s="270"/>
    </row>
    <row r="4010" spans="4:8" s="260" customFormat="1">
      <c r="D4010" s="261"/>
      <c r="E4010" s="261"/>
      <c r="F4010" s="270"/>
      <c r="G4010" s="270"/>
      <c r="H4010" s="270"/>
    </row>
    <row r="4011" spans="4:8" s="260" customFormat="1">
      <c r="D4011" s="261"/>
      <c r="E4011" s="261"/>
      <c r="F4011" s="270"/>
      <c r="G4011" s="270"/>
      <c r="H4011" s="270"/>
    </row>
    <row r="4012" spans="4:8" s="260" customFormat="1">
      <c r="D4012" s="261"/>
      <c r="E4012" s="261"/>
      <c r="F4012" s="270"/>
      <c r="G4012" s="270"/>
      <c r="H4012" s="270"/>
    </row>
    <row r="4013" spans="4:8" s="260" customFormat="1">
      <c r="D4013" s="261"/>
      <c r="E4013" s="261"/>
      <c r="F4013" s="270"/>
      <c r="G4013" s="270"/>
      <c r="H4013" s="270"/>
    </row>
    <row r="4014" spans="4:8" s="260" customFormat="1">
      <c r="D4014" s="261"/>
      <c r="E4014" s="261"/>
      <c r="F4014" s="270"/>
      <c r="G4014" s="270"/>
      <c r="H4014" s="270"/>
    </row>
    <row r="4015" spans="4:8" s="260" customFormat="1">
      <c r="D4015" s="261"/>
      <c r="E4015" s="261"/>
      <c r="F4015" s="270"/>
      <c r="G4015" s="270"/>
      <c r="H4015" s="270"/>
    </row>
    <row r="4016" spans="4:8" s="260" customFormat="1">
      <c r="D4016" s="261"/>
      <c r="E4016" s="261"/>
      <c r="F4016" s="270"/>
      <c r="G4016" s="270"/>
      <c r="H4016" s="270"/>
    </row>
    <row r="4017" spans="4:8" s="260" customFormat="1">
      <c r="D4017" s="261"/>
      <c r="E4017" s="261"/>
      <c r="F4017" s="270"/>
      <c r="G4017" s="270"/>
      <c r="H4017" s="270"/>
    </row>
    <row r="4018" spans="4:8" s="260" customFormat="1">
      <c r="D4018" s="261"/>
      <c r="E4018" s="261"/>
      <c r="F4018" s="270"/>
      <c r="G4018" s="270"/>
      <c r="H4018" s="270"/>
    </row>
    <row r="4019" spans="4:8" s="260" customFormat="1">
      <c r="D4019" s="261"/>
      <c r="E4019" s="261"/>
      <c r="F4019" s="270"/>
      <c r="G4019" s="270"/>
      <c r="H4019" s="270"/>
    </row>
    <row r="4020" spans="4:8" s="260" customFormat="1">
      <c r="D4020" s="261"/>
      <c r="E4020" s="261"/>
      <c r="F4020" s="270"/>
      <c r="G4020" s="270"/>
      <c r="H4020" s="270"/>
    </row>
    <row r="4021" spans="4:8" s="260" customFormat="1">
      <c r="D4021" s="261"/>
      <c r="E4021" s="261"/>
      <c r="F4021" s="270"/>
      <c r="G4021" s="270"/>
      <c r="H4021" s="270"/>
    </row>
    <row r="4022" spans="4:8" s="260" customFormat="1">
      <c r="D4022" s="261"/>
      <c r="E4022" s="261"/>
      <c r="F4022" s="270"/>
      <c r="G4022" s="270"/>
      <c r="H4022" s="270"/>
    </row>
    <row r="4023" spans="4:8" s="260" customFormat="1">
      <c r="D4023" s="261"/>
      <c r="E4023" s="261"/>
      <c r="F4023" s="270"/>
      <c r="G4023" s="270"/>
      <c r="H4023" s="270"/>
    </row>
    <row r="4024" spans="4:8" s="260" customFormat="1">
      <c r="D4024" s="261"/>
      <c r="E4024" s="261"/>
      <c r="F4024" s="270"/>
      <c r="G4024" s="270"/>
      <c r="H4024" s="270"/>
    </row>
    <row r="4025" spans="4:8" s="260" customFormat="1">
      <c r="D4025" s="261"/>
      <c r="E4025" s="261"/>
      <c r="F4025" s="270"/>
      <c r="G4025" s="270"/>
      <c r="H4025" s="270"/>
    </row>
    <row r="4026" spans="4:8" s="260" customFormat="1">
      <c r="D4026" s="261"/>
      <c r="E4026" s="261"/>
      <c r="F4026" s="270"/>
      <c r="G4026" s="270"/>
      <c r="H4026" s="270"/>
    </row>
    <row r="4027" spans="4:8" s="260" customFormat="1">
      <c r="D4027" s="261"/>
      <c r="E4027" s="261"/>
      <c r="F4027" s="270"/>
      <c r="G4027" s="270"/>
      <c r="H4027" s="270"/>
    </row>
    <row r="4028" spans="4:8" s="260" customFormat="1">
      <c r="D4028" s="261"/>
      <c r="E4028" s="261"/>
      <c r="F4028" s="270"/>
      <c r="G4028" s="270"/>
      <c r="H4028" s="270"/>
    </row>
    <row r="4029" spans="4:8" s="260" customFormat="1">
      <c r="D4029" s="261"/>
      <c r="E4029" s="261"/>
      <c r="F4029" s="270"/>
      <c r="G4029" s="270"/>
      <c r="H4029" s="270"/>
    </row>
    <row r="4030" spans="4:8" s="260" customFormat="1">
      <c r="D4030" s="261"/>
      <c r="E4030" s="261"/>
      <c r="F4030" s="270"/>
      <c r="G4030" s="270"/>
      <c r="H4030" s="270"/>
    </row>
    <row r="4031" spans="4:8" s="260" customFormat="1">
      <c r="D4031" s="261"/>
      <c r="E4031" s="261"/>
      <c r="F4031" s="270"/>
      <c r="G4031" s="270"/>
      <c r="H4031" s="270"/>
    </row>
    <row r="4032" spans="4:8" s="260" customFormat="1">
      <c r="D4032" s="261"/>
      <c r="E4032" s="261"/>
      <c r="F4032" s="270"/>
      <c r="G4032" s="270"/>
      <c r="H4032" s="270"/>
    </row>
    <row r="4033" spans="4:8" s="260" customFormat="1">
      <c r="D4033" s="261"/>
      <c r="E4033" s="261"/>
      <c r="F4033" s="270"/>
      <c r="G4033" s="270"/>
      <c r="H4033" s="270"/>
    </row>
    <row r="4034" spans="4:8" s="260" customFormat="1">
      <c r="D4034" s="261"/>
      <c r="E4034" s="261"/>
      <c r="F4034" s="270"/>
      <c r="G4034" s="270"/>
      <c r="H4034" s="270"/>
    </row>
    <row r="4035" spans="4:8" s="260" customFormat="1">
      <c r="D4035" s="261"/>
      <c r="E4035" s="261"/>
      <c r="F4035" s="270"/>
      <c r="G4035" s="270"/>
      <c r="H4035" s="270"/>
    </row>
    <row r="4036" spans="4:8" s="260" customFormat="1">
      <c r="D4036" s="261"/>
      <c r="E4036" s="261"/>
      <c r="F4036" s="270"/>
      <c r="G4036" s="270"/>
      <c r="H4036" s="270"/>
    </row>
    <row r="4037" spans="4:8" s="260" customFormat="1">
      <c r="D4037" s="261"/>
      <c r="E4037" s="261"/>
      <c r="F4037" s="270"/>
      <c r="G4037" s="270"/>
      <c r="H4037" s="270"/>
    </row>
    <row r="4038" spans="4:8" s="260" customFormat="1">
      <c r="D4038" s="261"/>
      <c r="E4038" s="261"/>
      <c r="F4038" s="270"/>
      <c r="G4038" s="270"/>
      <c r="H4038" s="270"/>
    </row>
    <row r="4039" spans="4:8" s="260" customFormat="1">
      <c r="D4039" s="261"/>
      <c r="E4039" s="261"/>
      <c r="F4039" s="270"/>
      <c r="G4039" s="270"/>
      <c r="H4039" s="270"/>
    </row>
    <row r="4040" spans="4:8" s="260" customFormat="1">
      <c r="D4040" s="261"/>
      <c r="E4040" s="261"/>
      <c r="F4040" s="270"/>
      <c r="G4040" s="270"/>
      <c r="H4040" s="270"/>
    </row>
    <row r="4041" spans="4:8" s="260" customFormat="1">
      <c r="D4041" s="261"/>
      <c r="E4041" s="261"/>
      <c r="F4041" s="270"/>
      <c r="G4041" s="270"/>
      <c r="H4041" s="270"/>
    </row>
    <row r="4042" spans="4:8" s="260" customFormat="1">
      <c r="D4042" s="261"/>
      <c r="E4042" s="261"/>
      <c r="F4042" s="270"/>
      <c r="G4042" s="270"/>
      <c r="H4042" s="270"/>
    </row>
    <row r="4043" spans="4:8" s="260" customFormat="1">
      <c r="D4043" s="261"/>
      <c r="E4043" s="261"/>
      <c r="F4043" s="270"/>
      <c r="G4043" s="270"/>
      <c r="H4043" s="270"/>
    </row>
    <row r="4044" spans="4:8" s="260" customFormat="1">
      <c r="D4044" s="261"/>
      <c r="E4044" s="261"/>
      <c r="F4044" s="270"/>
      <c r="G4044" s="270"/>
      <c r="H4044" s="270"/>
    </row>
    <row r="4045" spans="4:8" s="260" customFormat="1">
      <c r="D4045" s="261"/>
      <c r="E4045" s="261"/>
      <c r="F4045" s="270"/>
      <c r="G4045" s="270"/>
      <c r="H4045" s="270"/>
    </row>
    <row r="4046" spans="4:8" s="260" customFormat="1">
      <c r="D4046" s="261"/>
      <c r="E4046" s="261"/>
      <c r="F4046" s="270"/>
      <c r="G4046" s="270"/>
      <c r="H4046" s="270"/>
    </row>
    <row r="4047" spans="4:8" s="260" customFormat="1">
      <c r="D4047" s="261"/>
      <c r="E4047" s="261"/>
      <c r="F4047" s="270"/>
      <c r="G4047" s="270"/>
      <c r="H4047" s="270"/>
    </row>
    <row r="4048" spans="4:8" s="260" customFormat="1">
      <c r="D4048" s="261"/>
      <c r="E4048" s="261"/>
      <c r="F4048" s="270"/>
      <c r="G4048" s="270"/>
      <c r="H4048" s="270"/>
    </row>
    <row r="4049" spans="4:8" s="260" customFormat="1">
      <c r="D4049" s="261"/>
      <c r="E4049" s="261"/>
      <c r="F4049" s="270"/>
      <c r="G4049" s="270"/>
      <c r="H4049" s="270"/>
    </row>
    <row r="4050" spans="4:8" s="260" customFormat="1">
      <c r="D4050" s="261"/>
      <c r="E4050" s="261"/>
      <c r="F4050" s="270"/>
      <c r="G4050" s="270"/>
      <c r="H4050" s="270"/>
    </row>
    <row r="4051" spans="4:8" s="260" customFormat="1">
      <c r="D4051" s="261"/>
      <c r="E4051" s="261"/>
      <c r="F4051" s="270"/>
      <c r="G4051" s="270"/>
      <c r="H4051" s="270"/>
    </row>
    <row r="4052" spans="4:8" s="260" customFormat="1">
      <c r="D4052" s="261"/>
      <c r="E4052" s="261"/>
      <c r="F4052" s="270"/>
      <c r="G4052" s="270"/>
      <c r="H4052" s="270"/>
    </row>
    <row r="4053" spans="4:8" s="260" customFormat="1">
      <c r="D4053" s="261"/>
      <c r="E4053" s="261"/>
      <c r="F4053" s="270"/>
      <c r="G4053" s="270"/>
      <c r="H4053" s="270"/>
    </row>
    <row r="4054" spans="4:8" s="260" customFormat="1">
      <c r="D4054" s="261"/>
      <c r="E4054" s="261"/>
      <c r="F4054" s="270"/>
      <c r="G4054" s="270"/>
      <c r="H4054" s="270"/>
    </row>
    <row r="4055" spans="4:8" s="260" customFormat="1">
      <c r="D4055" s="261"/>
      <c r="E4055" s="261"/>
      <c r="F4055" s="270"/>
      <c r="G4055" s="270"/>
      <c r="H4055" s="270"/>
    </row>
    <row r="4056" spans="4:8" s="260" customFormat="1">
      <c r="D4056" s="261"/>
      <c r="E4056" s="261"/>
      <c r="F4056" s="270"/>
      <c r="G4056" s="270"/>
      <c r="H4056" s="270"/>
    </row>
    <row r="4057" spans="4:8" s="260" customFormat="1">
      <c r="D4057" s="261"/>
      <c r="E4057" s="261"/>
      <c r="F4057" s="270"/>
      <c r="G4057" s="270"/>
      <c r="H4057" s="270"/>
    </row>
    <row r="4058" spans="4:8" s="260" customFormat="1">
      <c r="D4058" s="261"/>
      <c r="E4058" s="261"/>
      <c r="F4058" s="270"/>
      <c r="G4058" s="270"/>
      <c r="H4058" s="270"/>
    </row>
    <row r="4059" spans="4:8" s="260" customFormat="1">
      <c r="D4059" s="261"/>
      <c r="E4059" s="261"/>
      <c r="F4059" s="270"/>
      <c r="G4059" s="270"/>
      <c r="H4059" s="270"/>
    </row>
    <row r="4060" spans="4:8" s="260" customFormat="1">
      <c r="D4060" s="261"/>
      <c r="E4060" s="261"/>
      <c r="F4060" s="270"/>
      <c r="G4060" s="270"/>
      <c r="H4060" s="270"/>
    </row>
    <row r="4061" spans="4:8" s="260" customFormat="1">
      <c r="D4061" s="261"/>
      <c r="E4061" s="261"/>
      <c r="F4061" s="270"/>
      <c r="G4061" s="270"/>
      <c r="H4061" s="270"/>
    </row>
    <row r="4062" spans="4:8" s="260" customFormat="1">
      <c r="D4062" s="261"/>
      <c r="E4062" s="261"/>
      <c r="F4062" s="270"/>
      <c r="G4062" s="270"/>
      <c r="H4062" s="270"/>
    </row>
  </sheetData>
  <mergeCells count="25">
    <mergeCell ref="D218:I236"/>
    <mergeCell ref="D12:I12"/>
    <mergeCell ref="D102:I102"/>
    <mergeCell ref="D141:I141"/>
    <mergeCell ref="D146:I146"/>
    <mergeCell ref="D81:I81"/>
    <mergeCell ref="D90:H90"/>
    <mergeCell ref="D150:H150"/>
    <mergeCell ref="D157:H157"/>
    <mergeCell ref="D173:I173"/>
    <mergeCell ref="D191:I191"/>
    <mergeCell ref="D201:I201"/>
    <mergeCell ref="D124:H124"/>
    <mergeCell ref="D95:H95"/>
    <mergeCell ref="D54:I54"/>
    <mergeCell ref="D66:H66"/>
    <mergeCell ref="D71:H71"/>
    <mergeCell ref="D10:I10"/>
    <mergeCell ref="A1:XFD1"/>
    <mergeCell ref="D2:I2"/>
    <mergeCell ref="D3:I3"/>
    <mergeCell ref="D4:I4"/>
    <mergeCell ref="D5:I5"/>
    <mergeCell ref="D6:I8"/>
    <mergeCell ref="D9:I9"/>
  </mergeCells>
  <phoneticPr fontId="12" type="noConversion"/>
  <pageMargins left="0.7" right="0.7" top="0.75" bottom="0.75" header="0.3" footer="0.3"/>
  <pageSetup orientation="portrait" r:id="rId1"/>
  <ignoredErrors>
    <ignoredError sqref="J103:IW103 J104:IW12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2:IV41"/>
  <sheetViews>
    <sheetView topLeftCell="A28" zoomScale="90" zoomScaleNormal="90" workbookViewId="0">
      <selection activeCell="C30" sqref="C30"/>
    </sheetView>
  </sheetViews>
  <sheetFormatPr baseColWidth="10" defaultColWidth="13" defaultRowHeight="15"/>
  <cols>
    <col min="1" max="1" width="5.140625" style="209" customWidth="1"/>
    <col min="2" max="2" width="16.5703125" style="210" customWidth="1"/>
    <col min="3" max="3" width="73.28515625" style="211" customWidth="1"/>
    <col min="4" max="4" width="13.85546875" style="212" bestFit="1" customWidth="1"/>
    <col min="5" max="5" width="22" style="213" bestFit="1" customWidth="1"/>
    <col min="6" max="6" width="15.42578125" style="209" customWidth="1"/>
    <col min="7" max="7" width="22.140625" style="209" bestFit="1" customWidth="1"/>
    <col min="8" max="63" width="11.42578125" style="214" customWidth="1"/>
    <col min="64" max="236" width="11.42578125" style="209" customWidth="1"/>
    <col min="237" max="237" width="5.140625" style="209" customWidth="1"/>
    <col min="238" max="238" width="15.5703125" style="209" customWidth="1"/>
    <col min="239" max="239" width="73.28515625" style="209" customWidth="1"/>
    <col min="240" max="240" width="7.5703125" style="209" customWidth="1"/>
    <col min="241" max="241" width="11.140625" style="209" customWidth="1"/>
    <col min="242" max="255" width="0" style="209" hidden="1" customWidth="1"/>
    <col min="256" max="16384" width="13" style="209"/>
  </cols>
  <sheetData>
    <row r="2" spans="1:63" ht="15.75" thickBot="1"/>
    <row r="3" spans="1:63" s="220" customFormat="1" ht="46.5" customHeight="1" thickBot="1">
      <c r="A3" s="215" t="s">
        <v>8</v>
      </c>
      <c r="B3" s="215" t="s">
        <v>10</v>
      </c>
      <c r="C3" s="215" t="s">
        <v>11</v>
      </c>
      <c r="D3" s="215" t="s">
        <v>12</v>
      </c>
      <c r="E3" s="216" t="s">
        <v>13</v>
      </c>
      <c r="F3" s="217" t="s">
        <v>6</v>
      </c>
      <c r="G3" s="218" t="s">
        <v>678</v>
      </c>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row>
    <row r="4" spans="1:63" s="225" customFormat="1" ht="90" customHeight="1">
      <c r="A4" s="516">
        <v>1</v>
      </c>
      <c r="B4" s="518" t="s">
        <v>679</v>
      </c>
      <c r="C4" s="221" t="s">
        <v>680</v>
      </c>
      <c r="D4" s="222">
        <v>1</v>
      </c>
      <c r="E4" s="223">
        <v>100</v>
      </c>
      <c r="F4" s="520">
        <v>95</v>
      </c>
      <c r="G4" s="523" t="s">
        <v>681</v>
      </c>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row>
    <row r="5" spans="1:63" s="225" customFormat="1" ht="90">
      <c r="A5" s="517"/>
      <c r="B5" s="519"/>
      <c r="C5" s="226" t="s">
        <v>682</v>
      </c>
      <c r="D5" s="227">
        <v>1</v>
      </c>
      <c r="E5" s="228">
        <v>100</v>
      </c>
      <c r="F5" s="521"/>
      <c r="G5" s="5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row>
    <row r="6" spans="1:63" s="225" customFormat="1" ht="90">
      <c r="A6" s="517"/>
      <c r="B6" s="519"/>
      <c r="C6" s="229" t="s">
        <v>683</v>
      </c>
      <c r="D6" s="227">
        <v>1</v>
      </c>
      <c r="E6" s="228">
        <v>100</v>
      </c>
      <c r="F6" s="521"/>
      <c r="G6" s="5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row>
    <row r="7" spans="1:63" s="225" customFormat="1" ht="75">
      <c r="A7" s="517"/>
      <c r="B7" s="519"/>
      <c r="C7" s="229" t="s">
        <v>684</v>
      </c>
      <c r="D7" s="227">
        <v>1</v>
      </c>
      <c r="E7" s="228">
        <v>1</v>
      </c>
      <c r="F7" s="521"/>
      <c r="G7" s="5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row>
    <row r="8" spans="1:63" s="225" customFormat="1" ht="62.25" customHeight="1">
      <c r="A8" s="517"/>
      <c r="B8" s="519"/>
      <c r="C8" s="229" t="s">
        <v>685</v>
      </c>
      <c r="D8" s="227">
        <v>1</v>
      </c>
      <c r="E8" s="228">
        <v>100</v>
      </c>
      <c r="F8" s="521"/>
      <c r="G8" s="5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row>
    <row r="9" spans="1:63" s="225" customFormat="1" ht="65.25" customHeight="1">
      <c r="A9" s="517"/>
      <c r="B9" s="519"/>
      <c r="C9" s="229" t="s">
        <v>686</v>
      </c>
      <c r="D9" s="227">
        <v>1</v>
      </c>
      <c r="E9" s="228">
        <v>100</v>
      </c>
      <c r="F9" s="521"/>
      <c r="G9" s="5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row>
    <row r="10" spans="1:63" s="225" customFormat="1" ht="75.75" thickBot="1">
      <c r="A10" s="530"/>
      <c r="B10" s="531"/>
      <c r="C10" s="230" t="s">
        <v>46</v>
      </c>
      <c r="D10" s="231">
        <v>1</v>
      </c>
      <c r="E10" s="232">
        <v>1</v>
      </c>
      <c r="F10" s="532"/>
      <c r="G10" s="533"/>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row>
    <row r="11" spans="1:63" s="225" customFormat="1" ht="90" customHeight="1">
      <c r="A11" s="516">
        <v>2</v>
      </c>
      <c r="B11" s="518" t="s">
        <v>687</v>
      </c>
      <c r="C11" s="221" t="s">
        <v>680</v>
      </c>
      <c r="D11" s="222">
        <v>1</v>
      </c>
      <c r="E11" s="223">
        <v>200</v>
      </c>
      <c r="F11" s="520">
        <v>95</v>
      </c>
      <c r="G11" s="523" t="s">
        <v>688</v>
      </c>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224"/>
      <c r="BK11" s="224"/>
    </row>
    <row r="12" spans="1:63" s="225" customFormat="1" ht="137.25" customHeight="1">
      <c r="A12" s="517"/>
      <c r="B12" s="519"/>
      <c r="C12" s="226" t="s">
        <v>682</v>
      </c>
      <c r="D12" s="227">
        <v>1</v>
      </c>
      <c r="E12" s="228">
        <v>200</v>
      </c>
      <c r="F12" s="521"/>
      <c r="G12" s="5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row>
    <row r="13" spans="1:63" s="225" customFormat="1" ht="90">
      <c r="A13" s="517"/>
      <c r="B13" s="519"/>
      <c r="C13" s="229" t="s">
        <v>683</v>
      </c>
      <c r="D13" s="227">
        <v>1</v>
      </c>
      <c r="E13" s="228">
        <v>200</v>
      </c>
      <c r="F13" s="521"/>
      <c r="G13" s="5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4"/>
      <c r="BC13" s="224"/>
      <c r="BD13" s="224"/>
      <c r="BE13" s="224"/>
      <c r="BF13" s="224"/>
      <c r="BG13" s="224"/>
      <c r="BH13" s="224"/>
      <c r="BI13" s="224"/>
      <c r="BJ13" s="224"/>
      <c r="BK13" s="224"/>
    </row>
    <row r="14" spans="1:63" s="225" customFormat="1" ht="75">
      <c r="A14" s="517"/>
      <c r="B14" s="519"/>
      <c r="C14" s="229" t="s">
        <v>684</v>
      </c>
      <c r="D14" s="227">
        <v>1</v>
      </c>
      <c r="E14" s="228">
        <v>1</v>
      </c>
      <c r="F14" s="521"/>
      <c r="G14" s="5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row>
    <row r="15" spans="1:63" s="225" customFormat="1" ht="62.25" customHeight="1">
      <c r="A15" s="517"/>
      <c r="B15" s="519"/>
      <c r="C15" s="229" t="s">
        <v>685</v>
      </c>
      <c r="D15" s="227">
        <v>1</v>
      </c>
      <c r="E15" s="228">
        <v>200</v>
      </c>
      <c r="F15" s="521"/>
      <c r="G15" s="5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4"/>
    </row>
    <row r="16" spans="1:63" s="225" customFormat="1" ht="65.25" customHeight="1">
      <c r="A16" s="517"/>
      <c r="B16" s="519"/>
      <c r="C16" s="229" t="s">
        <v>686</v>
      </c>
      <c r="D16" s="227">
        <v>1</v>
      </c>
      <c r="E16" s="228">
        <v>200</v>
      </c>
      <c r="F16" s="521"/>
      <c r="G16" s="5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row>
    <row r="17" spans="1:256" s="225" customFormat="1" ht="75.75" thickBot="1">
      <c r="A17" s="530"/>
      <c r="B17" s="531"/>
      <c r="C17" s="230" t="s">
        <v>46</v>
      </c>
      <c r="D17" s="231">
        <v>1</v>
      </c>
      <c r="E17" s="232">
        <v>1</v>
      </c>
      <c r="F17" s="532"/>
      <c r="G17" s="533"/>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AS17" s="224"/>
      <c r="AT17" s="224"/>
      <c r="AU17" s="224"/>
      <c r="AV17" s="224"/>
      <c r="AW17" s="224"/>
      <c r="AX17" s="224"/>
      <c r="AY17" s="224"/>
      <c r="AZ17" s="224"/>
      <c r="BA17" s="224"/>
      <c r="BB17" s="224"/>
      <c r="BC17" s="224"/>
      <c r="BD17" s="224"/>
      <c r="BE17" s="224"/>
      <c r="BF17" s="224"/>
      <c r="BG17" s="224"/>
      <c r="BH17" s="224"/>
      <c r="BI17" s="224"/>
      <c r="BJ17" s="224"/>
      <c r="BK17" s="224"/>
    </row>
    <row r="18" spans="1:256" s="233" customFormat="1" ht="57.75" customHeight="1">
      <c r="A18" s="516">
        <v>3</v>
      </c>
      <c r="B18" s="518" t="s">
        <v>689</v>
      </c>
      <c r="C18" s="221" t="s">
        <v>680</v>
      </c>
      <c r="D18" s="222">
        <v>1</v>
      </c>
      <c r="E18" s="223">
        <v>50</v>
      </c>
      <c r="F18" s="520">
        <v>15</v>
      </c>
      <c r="G18" s="523" t="s">
        <v>690</v>
      </c>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row>
    <row r="19" spans="1:256" s="233" customFormat="1" ht="90">
      <c r="A19" s="517"/>
      <c r="B19" s="519"/>
      <c r="C19" s="226" t="s">
        <v>682</v>
      </c>
      <c r="D19" s="227">
        <v>1</v>
      </c>
      <c r="E19" s="228">
        <v>50</v>
      </c>
      <c r="F19" s="521"/>
      <c r="G19" s="52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row>
    <row r="20" spans="1:256" s="233" customFormat="1" ht="90">
      <c r="A20" s="517"/>
      <c r="B20" s="519"/>
      <c r="C20" s="229" t="s">
        <v>683</v>
      </c>
      <c r="D20" s="227">
        <v>1</v>
      </c>
      <c r="E20" s="228">
        <v>50</v>
      </c>
      <c r="F20" s="521"/>
      <c r="G20" s="52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row>
    <row r="21" spans="1:256" s="233" customFormat="1" ht="75">
      <c r="A21" s="517"/>
      <c r="B21" s="519"/>
      <c r="C21" s="229" t="s">
        <v>684</v>
      </c>
      <c r="D21" s="227">
        <v>1</v>
      </c>
      <c r="E21" s="228">
        <v>1</v>
      </c>
      <c r="F21" s="521"/>
      <c r="G21" s="52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row>
    <row r="22" spans="1:256" s="233" customFormat="1" ht="60">
      <c r="A22" s="517"/>
      <c r="B22" s="519"/>
      <c r="C22" s="229" t="s">
        <v>685</v>
      </c>
      <c r="D22" s="227">
        <v>1</v>
      </c>
      <c r="E22" s="228">
        <v>50</v>
      </c>
      <c r="F22" s="521"/>
      <c r="G22" s="52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row>
    <row r="23" spans="1:256" s="233" customFormat="1" ht="45">
      <c r="A23" s="517"/>
      <c r="B23" s="519"/>
      <c r="C23" s="229" t="s">
        <v>686</v>
      </c>
      <c r="D23" s="227">
        <v>1</v>
      </c>
      <c r="E23" s="228">
        <v>50</v>
      </c>
      <c r="F23" s="521"/>
      <c r="G23" s="52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row>
    <row r="24" spans="1:256" s="233" customFormat="1" ht="75">
      <c r="A24" s="517"/>
      <c r="B24" s="519"/>
      <c r="C24" s="234" t="s">
        <v>46</v>
      </c>
      <c r="D24" s="235">
        <v>1</v>
      </c>
      <c r="E24" s="236">
        <v>1</v>
      </c>
      <c r="F24" s="522"/>
      <c r="G24" s="525"/>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row>
    <row r="25" spans="1:256" s="233" customFormat="1">
      <c r="A25" s="526">
        <v>4</v>
      </c>
      <c r="B25" s="528" t="s">
        <v>691</v>
      </c>
      <c r="C25" s="237" t="s">
        <v>692</v>
      </c>
      <c r="D25" s="227">
        <v>1</v>
      </c>
      <c r="E25" s="228">
        <v>1</v>
      </c>
      <c r="F25" s="299">
        <v>1</v>
      </c>
      <c r="G25" s="301" t="s">
        <v>681</v>
      </c>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row>
    <row r="26" spans="1:256" s="233" customFormat="1" ht="33" customHeight="1" thickBot="1">
      <c r="A26" s="527"/>
      <c r="B26" s="529"/>
      <c r="C26" s="238" t="s">
        <v>693</v>
      </c>
      <c r="D26" s="235">
        <v>1</v>
      </c>
      <c r="E26" s="236">
        <v>1</v>
      </c>
      <c r="F26" s="300">
        <v>10</v>
      </c>
      <c r="G26" s="302" t="s">
        <v>694</v>
      </c>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row>
    <row r="27" spans="1:256" ht="45">
      <c r="A27" s="504">
        <v>5</v>
      </c>
      <c r="B27" s="507" t="s">
        <v>695</v>
      </c>
      <c r="C27" s="239" t="s">
        <v>696</v>
      </c>
      <c r="D27" s="240">
        <v>2</v>
      </c>
      <c r="E27" s="241">
        <v>1</v>
      </c>
      <c r="F27" s="510">
        <v>2</v>
      </c>
      <c r="G27" s="513" t="s">
        <v>697</v>
      </c>
    </row>
    <row r="28" spans="1:256" ht="60">
      <c r="A28" s="505"/>
      <c r="B28" s="508"/>
      <c r="C28" s="242" t="s">
        <v>698</v>
      </c>
      <c r="D28" s="243">
        <v>2</v>
      </c>
      <c r="E28" s="244">
        <v>1</v>
      </c>
      <c r="F28" s="511"/>
      <c r="G28" s="514"/>
    </row>
    <row r="29" spans="1:256" ht="60">
      <c r="A29" s="505"/>
      <c r="B29" s="508"/>
      <c r="C29" s="242" t="s">
        <v>699</v>
      </c>
      <c r="D29" s="243">
        <v>2</v>
      </c>
      <c r="E29" s="244">
        <v>80</v>
      </c>
      <c r="F29" s="511"/>
      <c r="G29" s="514"/>
    </row>
    <row r="30" spans="1:256" ht="120">
      <c r="A30" s="505"/>
      <c r="B30" s="508"/>
      <c r="C30" s="245" t="s">
        <v>700</v>
      </c>
      <c r="D30" s="243">
        <v>2</v>
      </c>
      <c r="E30" s="244">
        <v>80</v>
      </c>
      <c r="F30" s="511"/>
      <c r="G30" s="514"/>
    </row>
    <row r="31" spans="1:256" ht="75.75" thickBot="1">
      <c r="A31" s="506"/>
      <c r="B31" s="509"/>
      <c r="C31" s="246" t="s">
        <v>38</v>
      </c>
      <c r="D31" s="247">
        <v>1</v>
      </c>
      <c r="E31" s="248">
        <v>1</v>
      </c>
      <c r="F31" s="512"/>
      <c r="G31" s="515"/>
    </row>
    <row r="32" spans="1:256" s="253" customFormat="1">
      <c r="A32" s="209"/>
      <c r="B32" s="249"/>
      <c r="C32" s="250"/>
      <c r="D32" s="251"/>
      <c r="E32" s="252"/>
      <c r="F32" s="209"/>
      <c r="G32" s="209"/>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09"/>
      <c r="BM32" s="209"/>
      <c r="BN32" s="209"/>
      <c r="BO32" s="209"/>
      <c r="BP32" s="209"/>
      <c r="BQ32" s="209"/>
      <c r="BR32" s="209"/>
      <c r="BS32" s="209"/>
      <c r="BT32" s="209"/>
      <c r="BU32" s="209"/>
      <c r="BV32" s="209"/>
      <c r="BW32" s="209"/>
      <c r="BX32" s="209"/>
      <c r="BY32" s="209"/>
      <c r="BZ32" s="209"/>
      <c r="CA32" s="209"/>
      <c r="CB32" s="209"/>
      <c r="CC32" s="209"/>
      <c r="CD32" s="209"/>
      <c r="CE32" s="209"/>
      <c r="CF32" s="209"/>
      <c r="CG32" s="209"/>
      <c r="CH32" s="209"/>
      <c r="CI32" s="209"/>
      <c r="CJ32" s="209"/>
      <c r="CK32" s="209"/>
      <c r="CL32" s="209"/>
      <c r="CM32" s="209"/>
      <c r="CN32" s="209"/>
      <c r="CO32" s="209"/>
      <c r="CP32" s="209"/>
      <c r="CQ32" s="209"/>
      <c r="CR32" s="209"/>
      <c r="CS32" s="209"/>
      <c r="CT32" s="209"/>
      <c r="CU32" s="209"/>
      <c r="CV32" s="209"/>
      <c r="CW32" s="209"/>
      <c r="CX32" s="209"/>
      <c r="CY32" s="209"/>
      <c r="CZ32" s="209"/>
      <c r="DA32" s="209"/>
      <c r="DB32" s="209"/>
      <c r="DC32" s="209"/>
      <c r="DD32" s="209"/>
      <c r="DE32" s="209"/>
      <c r="DF32" s="209"/>
      <c r="DG32" s="209"/>
      <c r="DH32" s="209"/>
      <c r="DI32" s="209"/>
      <c r="DJ32" s="209"/>
      <c r="DK32" s="209"/>
      <c r="DL32" s="209"/>
      <c r="DM32" s="209"/>
      <c r="DN32" s="209"/>
      <c r="DO32" s="209"/>
      <c r="DP32" s="209"/>
      <c r="DQ32" s="209"/>
      <c r="DR32" s="209"/>
      <c r="DS32" s="209"/>
      <c r="DT32" s="209"/>
      <c r="DU32" s="209"/>
      <c r="DV32" s="209"/>
      <c r="DW32" s="209"/>
      <c r="DX32" s="209"/>
      <c r="DY32" s="209"/>
      <c r="DZ32" s="209"/>
      <c r="EA32" s="209"/>
      <c r="EB32" s="209"/>
      <c r="EC32" s="209"/>
      <c r="ED32" s="209"/>
      <c r="EE32" s="209"/>
      <c r="EF32" s="209"/>
      <c r="EG32" s="209"/>
      <c r="EH32" s="209"/>
      <c r="EI32" s="209"/>
      <c r="EJ32" s="209"/>
      <c r="EK32" s="209"/>
      <c r="EL32" s="209"/>
      <c r="EM32" s="209"/>
      <c r="EN32" s="209"/>
      <c r="EO32" s="209"/>
      <c r="EP32" s="209"/>
      <c r="EQ32" s="209"/>
      <c r="ER32" s="209"/>
      <c r="ES32" s="209"/>
      <c r="ET32" s="209"/>
      <c r="EU32" s="209"/>
      <c r="EV32" s="209"/>
      <c r="EW32" s="209"/>
      <c r="EX32" s="209"/>
      <c r="EY32" s="209"/>
      <c r="EZ32" s="209"/>
      <c r="FA32" s="209"/>
      <c r="FB32" s="209"/>
      <c r="FC32" s="209"/>
      <c r="FD32" s="209"/>
      <c r="FE32" s="209"/>
      <c r="FF32" s="209"/>
      <c r="FG32" s="209"/>
      <c r="FH32" s="209"/>
      <c r="FI32" s="209"/>
      <c r="FJ32" s="209"/>
      <c r="FK32" s="209"/>
      <c r="FL32" s="209"/>
      <c r="FM32" s="209"/>
      <c r="FN32" s="209"/>
      <c r="FO32" s="209"/>
      <c r="FP32" s="209"/>
      <c r="FQ32" s="209"/>
      <c r="FR32" s="209"/>
      <c r="FS32" s="209"/>
      <c r="FT32" s="209"/>
      <c r="FU32" s="209"/>
      <c r="FV32" s="209"/>
      <c r="FW32" s="209"/>
      <c r="FX32" s="209"/>
      <c r="FY32" s="209"/>
      <c r="FZ32" s="209"/>
      <c r="GA32" s="209"/>
      <c r="GB32" s="209"/>
      <c r="GC32" s="209"/>
      <c r="GD32" s="209"/>
      <c r="GE32" s="209"/>
      <c r="GF32" s="209"/>
      <c r="GG32" s="209"/>
      <c r="GH32" s="209"/>
      <c r="GI32" s="209"/>
      <c r="GJ32" s="209"/>
      <c r="GK32" s="209"/>
      <c r="GL32" s="209"/>
      <c r="GM32" s="209"/>
      <c r="GN32" s="209"/>
      <c r="GO32" s="209"/>
      <c r="GP32" s="209"/>
      <c r="GQ32" s="209"/>
      <c r="GR32" s="209"/>
      <c r="GS32" s="209"/>
      <c r="GT32" s="209"/>
      <c r="GU32" s="209"/>
      <c r="GV32" s="209"/>
      <c r="GW32" s="209"/>
      <c r="GX32" s="209"/>
      <c r="GY32" s="209"/>
      <c r="GZ32" s="209"/>
      <c r="HA32" s="209"/>
      <c r="HB32" s="209"/>
      <c r="HC32" s="209"/>
      <c r="HD32" s="209"/>
      <c r="HE32" s="209"/>
      <c r="HF32" s="209"/>
      <c r="HG32" s="209"/>
      <c r="HH32" s="209"/>
      <c r="HI32" s="209"/>
      <c r="HJ32" s="209"/>
      <c r="HK32" s="209"/>
      <c r="HL32" s="209"/>
      <c r="HM32" s="209"/>
      <c r="HN32" s="209"/>
      <c r="HO32" s="209"/>
      <c r="HP32" s="209"/>
      <c r="HQ32" s="209"/>
      <c r="HR32" s="209"/>
      <c r="HS32" s="209"/>
      <c r="HT32" s="209"/>
      <c r="HU32" s="209"/>
      <c r="HV32" s="209"/>
      <c r="HW32" s="209"/>
      <c r="HX32" s="209"/>
      <c r="HY32" s="209"/>
      <c r="HZ32" s="209"/>
      <c r="IA32" s="209"/>
      <c r="IB32" s="209"/>
      <c r="IC32" s="209"/>
      <c r="ID32" s="209"/>
      <c r="IE32" s="209"/>
      <c r="IF32" s="209"/>
      <c r="IG32" s="209"/>
      <c r="IH32" s="209"/>
      <c r="II32" s="209"/>
      <c r="IJ32" s="209"/>
      <c r="IK32" s="209"/>
      <c r="IL32" s="209"/>
      <c r="IM32" s="209"/>
      <c r="IN32" s="209"/>
      <c r="IO32" s="209"/>
      <c r="IP32" s="209"/>
      <c r="IQ32" s="209"/>
      <c r="IR32" s="209"/>
      <c r="IS32" s="209"/>
      <c r="IT32" s="209"/>
      <c r="IU32" s="209"/>
      <c r="IV32" s="209"/>
    </row>
    <row r="33" spans="1:256" s="253" customFormat="1">
      <c r="A33" s="209"/>
      <c r="B33" s="210"/>
      <c r="C33" s="211"/>
      <c r="D33" s="212"/>
      <c r="E33" s="213"/>
      <c r="F33" s="209"/>
      <c r="G33" s="209"/>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09"/>
      <c r="BM33" s="209"/>
      <c r="BN33" s="209"/>
      <c r="BO33" s="209"/>
      <c r="BP33" s="209"/>
      <c r="BQ33" s="209"/>
      <c r="BR33" s="209"/>
      <c r="BS33" s="209"/>
      <c r="BT33" s="209"/>
      <c r="BU33" s="209"/>
      <c r="BV33" s="209"/>
      <c r="BW33" s="209"/>
      <c r="BX33" s="209"/>
      <c r="BY33" s="209"/>
      <c r="BZ33" s="209"/>
      <c r="CA33" s="209"/>
      <c r="CB33" s="209"/>
      <c r="CC33" s="209"/>
      <c r="CD33" s="209"/>
      <c r="CE33" s="209"/>
      <c r="CF33" s="209"/>
      <c r="CG33" s="209"/>
      <c r="CH33" s="209"/>
      <c r="CI33" s="209"/>
      <c r="CJ33" s="209"/>
      <c r="CK33" s="209"/>
      <c r="CL33" s="209"/>
      <c r="CM33" s="209"/>
      <c r="CN33" s="209"/>
      <c r="CO33" s="209"/>
      <c r="CP33" s="209"/>
      <c r="CQ33" s="209"/>
      <c r="CR33" s="209"/>
      <c r="CS33" s="209"/>
      <c r="CT33" s="209"/>
      <c r="CU33" s="209"/>
      <c r="CV33" s="209"/>
      <c r="CW33" s="209"/>
      <c r="CX33" s="209"/>
      <c r="CY33" s="209"/>
      <c r="CZ33" s="209"/>
      <c r="DA33" s="209"/>
      <c r="DB33" s="209"/>
      <c r="DC33" s="209"/>
      <c r="DD33" s="209"/>
      <c r="DE33" s="209"/>
      <c r="DF33" s="209"/>
      <c r="DG33" s="209"/>
      <c r="DH33" s="209"/>
      <c r="DI33" s="209"/>
      <c r="DJ33" s="209"/>
      <c r="DK33" s="209"/>
      <c r="DL33" s="209"/>
      <c r="DM33" s="209"/>
      <c r="DN33" s="209"/>
      <c r="DO33" s="209"/>
      <c r="DP33" s="209"/>
      <c r="DQ33" s="209"/>
      <c r="DR33" s="209"/>
      <c r="DS33" s="209"/>
      <c r="DT33" s="209"/>
      <c r="DU33" s="209"/>
      <c r="DV33" s="209"/>
      <c r="DW33" s="209"/>
      <c r="DX33" s="209"/>
      <c r="DY33" s="209"/>
      <c r="DZ33" s="209"/>
      <c r="EA33" s="209"/>
      <c r="EB33" s="209"/>
      <c r="EC33" s="209"/>
      <c r="ED33" s="209"/>
      <c r="EE33" s="209"/>
      <c r="EF33" s="209"/>
      <c r="EG33" s="209"/>
      <c r="EH33" s="209"/>
      <c r="EI33" s="209"/>
      <c r="EJ33" s="209"/>
      <c r="EK33" s="209"/>
      <c r="EL33" s="209"/>
      <c r="EM33" s="209"/>
      <c r="EN33" s="209"/>
      <c r="EO33" s="209"/>
      <c r="EP33" s="209"/>
      <c r="EQ33" s="209"/>
      <c r="ER33" s="209"/>
      <c r="ES33" s="209"/>
      <c r="ET33" s="209"/>
      <c r="EU33" s="209"/>
      <c r="EV33" s="209"/>
      <c r="EW33" s="209"/>
      <c r="EX33" s="209"/>
      <c r="EY33" s="209"/>
      <c r="EZ33" s="209"/>
      <c r="FA33" s="209"/>
      <c r="FB33" s="209"/>
      <c r="FC33" s="209"/>
      <c r="FD33" s="209"/>
      <c r="FE33" s="209"/>
      <c r="FF33" s="209"/>
      <c r="FG33" s="209"/>
      <c r="FH33" s="209"/>
      <c r="FI33" s="209"/>
      <c r="FJ33" s="209"/>
      <c r="FK33" s="209"/>
      <c r="FL33" s="209"/>
      <c r="FM33" s="209"/>
      <c r="FN33" s="209"/>
      <c r="FO33" s="209"/>
      <c r="FP33" s="209"/>
      <c r="FQ33" s="209"/>
      <c r="FR33" s="209"/>
      <c r="FS33" s="209"/>
      <c r="FT33" s="209"/>
      <c r="FU33" s="209"/>
      <c r="FV33" s="209"/>
      <c r="FW33" s="209"/>
      <c r="FX33" s="209"/>
      <c r="FY33" s="209"/>
      <c r="FZ33" s="209"/>
      <c r="GA33" s="209"/>
      <c r="GB33" s="209"/>
      <c r="GC33" s="209"/>
      <c r="GD33" s="209"/>
      <c r="GE33" s="209"/>
      <c r="GF33" s="209"/>
      <c r="GG33" s="209"/>
      <c r="GH33" s="209"/>
      <c r="GI33" s="209"/>
      <c r="GJ33" s="209"/>
      <c r="GK33" s="209"/>
      <c r="GL33" s="209"/>
      <c r="GM33" s="209"/>
      <c r="GN33" s="209"/>
      <c r="GO33" s="209"/>
      <c r="GP33" s="209"/>
      <c r="GQ33" s="209"/>
      <c r="GR33" s="209"/>
      <c r="GS33" s="209"/>
      <c r="GT33" s="209"/>
      <c r="GU33" s="209"/>
      <c r="GV33" s="209"/>
      <c r="GW33" s="209"/>
      <c r="GX33" s="209"/>
      <c r="GY33" s="209"/>
      <c r="GZ33" s="209"/>
      <c r="HA33" s="209"/>
      <c r="HB33" s="209"/>
      <c r="HC33" s="209"/>
      <c r="HD33" s="209"/>
      <c r="HE33" s="209"/>
      <c r="HF33" s="209"/>
      <c r="HG33" s="209"/>
      <c r="HH33" s="209"/>
      <c r="HI33" s="209"/>
      <c r="HJ33" s="209"/>
      <c r="HK33" s="209"/>
      <c r="HL33" s="209"/>
      <c r="HM33" s="209"/>
      <c r="HN33" s="209"/>
      <c r="HO33" s="209"/>
      <c r="HP33" s="209"/>
      <c r="HQ33" s="209"/>
      <c r="HR33" s="209"/>
      <c r="HS33" s="209"/>
      <c r="HT33" s="209"/>
      <c r="HU33" s="209"/>
      <c r="HV33" s="209"/>
      <c r="HW33" s="209"/>
      <c r="HX33" s="209"/>
      <c r="HY33" s="209"/>
      <c r="HZ33" s="209"/>
      <c r="IA33" s="209"/>
      <c r="IB33" s="209"/>
      <c r="IC33" s="209"/>
      <c r="ID33" s="209"/>
      <c r="IE33" s="209"/>
      <c r="IF33" s="209"/>
      <c r="IG33" s="209"/>
      <c r="IH33" s="209"/>
      <c r="II33" s="209"/>
      <c r="IJ33" s="209"/>
      <c r="IK33" s="209"/>
      <c r="IL33" s="209"/>
      <c r="IM33" s="209"/>
      <c r="IN33" s="209"/>
      <c r="IO33" s="209"/>
      <c r="IP33" s="209"/>
      <c r="IQ33" s="209"/>
      <c r="IR33" s="209"/>
      <c r="IS33" s="209"/>
      <c r="IT33" s="209"/>
      <c r="IU33" s="209"/>
      <c r="IV33" s="209"/>
    </row>
    <row r="34" spans="1:256" s="253" customFormat="1">
      <c r="A34" s="209"/>
      <c r="B34" s="210"/>
      <c r="C34" s="211"/>
      <c r="D34" s="212"/>
      <c r="E34" s="213"/>
      <c r="F34" s="209"/>
      <c r="G34" s="209"/>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09"/>
      <c r="BM34" s="209"/>
      <c r="BN34" s="209"/>
      <c r="BO34" s="209"/>
      <c r="BP34" s="209"/>
      <c r="BQ34" s="209"/>
      <c r="BR34" s="209"/>
      <c r="BS34" s="209"/>
      <c r="BT34" s="209"/>
      <c r="BU34" s="209"/>
      <c r="BV34" s="209"/>
      <c r="BW34" s="209"/>
      <c r="BX34" s="209"/>
      <c r="BY34" s="209"/>
      <c r="BZ34" s="209"/>
      <c r="CA34" s="209"/>
      <c r="CB34" s="209"/>
      <c r="CC34" s="209"/>
      <c r="CD34" s="209"/>
      <c r="CE34" s="209"/>
      <c r="CF34" s="209"/>
      <c r="CG34" s="209"/>
      <c r="CH34" s="209"/>
      <c r="CI34" s="209"/>
      <c r="CJ34" s="209"/>
      <c r="CK34" s="209"/>
      <c r="CL34" s="209"/>
      <c r="CM34" s="209"/>
      <c r="CN34" s="209"/>
      <c r="CO34" s="209"/>
      <c r="CP34" s="209"/>
      <c r="CQ34" s="209"/>
      <c r="CR34" s="209"/>
      <c r="CS34" s="209"/>
      <c r="CT34" s="209"/>
      <c r="CU34" s="209"/>
      <c r="CV34" s="209"/>
      <c r="CW34" s="209"/>
      <c r="CX34" s="209"/>
      <c r="CY34" s="209"/>
      <c r="CZ34" s="209"/>
      <c r="DA34" s="209"/>
      <c r="DB34" s="209"/>
      <c r="DC34" s="209"/>
      <c r="DD34" s="209"/>
      <c r="DE34" s="209"/>
      <c r="DF34" s="209"/>
      <c r="DG34" s="209"/>
      <c r="DH34" s="209"/>
      <c r="DI34" s="209"/>
      <c r="DJ34" s="209"/>
      <c r="DK34" s="209"/>
      <c r="DL34" s="209"/>
      <c r="DM34" s="209"/>
      <c r="DN34" s="209"/>
      <c r="DO34" s="209"/>
      <c r="DP34" s="209"/>
      <c r="DQ34" s="209"/>
      <c r="DR34" s="209"/>
      <c r="DS34" s="209"/>
      <c r="DT34" s="209"/>
      <c r="DU34" s="209"/>
      <c r="DV34" s="209"/>
      <c r="DW34" s="209"/>
      <c r="DX34" s="209"/>
      <c r="DY34" s="209"/>
      <c r="DZ34" s="209"/>
      <c r="EA34" s="209"/>
      <c r="EB34" s="209"/>
      <c r="EC34" s="209"/>
      <c r="ED34" s="209"/>
      <c r="EE34" s="209"/>
      <c r="EF34" s="209"/>
      <c r="EG34" s="209"/>
      <c r="EH34" s="209"/>
      <c r="EI34" s="209"/>
      <c r="EJ34" s="209"/>
      <c r="EK34" s="209"/>
      <c r="EL34" s="209"/>
      <c r="EM34" s="209"/>
      <c r="EN34" s="209"/>
      <c r="EO34" s="209"/>
      <c r="EP34" s="209"/>
      <c r="EQ34" s="209"/>
      <c r="ER34" s="209"/>
      <c r="ES34" s="209"/>
      <c r="ET34" s="209"/>
      <c r="EU34" s="209"/>
      <c r="EV34" s="209"/>
      <c r="EW34" s="209"/>
      <c r="EX34" s="209"/>
      <c r="EY34" s="209"/>
      <c r="EZ34" s="209"/>
      <c r="FA34" s="209"/>
      <c r="FB34" s="209"/>
      <c r="FC34" s="209"/>
      <c r="FD34" s="209"/>
      <c r="FE34" s="209"/>
      <c r="FF34" s="209"/>
      <c r="FG34" s="209"/>
      <c r="FH34" s="209"/>
      <c r="FI34" s="209"/>
      <c r="FJ34" s="209"/>
      <c r="FK34" s="209"/>
      <c r="FL34" s="209"/>
      <c r="FM34" s="209"/>
      <c r="FN34" s="209"/>
      <c r="FO34" s="209"/>
      <c r="FP34" s="209"/>
      <c r="FQ34" s="209"/>
      <c r="FR34" s="209"/>
      <c r="FS34" s="209"/>
      <c r="FT34" s="209"/>
      <c r="FU34" s="209"/>
      <c r="FV34" s="209"/>
      <c r="FW34" s="209"/>
      <c r="FX34" s="209"/>
      <c r="FY34" s="209"/>
      <c r="FZ34" s="209"/>
      <c r="GA34" s="209"/>
      <c r="GB34" s="209"/>
      <c r="GC34" s="209"/>
      <c r="GD34" s="209"/>
      <c r="GE34" s="209"/>
      <c r="GF34" s="209"/>
      <c r="GG34" s="209"/>
      <c r="GH34" s="209"/>
      <c r="GI34" s="209"/>
      <c r="GJ34" s="209"/>
      <c r="GK34" s="209"/>
      <c r="GL34" s="209"/>
      <c r="GM34" s="209"/>
      <c r="GN34" s="209"/>
      <c r="GO34" s="209"/>
      <c r="GP34" s="209"/>
      <c r="GQ34" s="209"/>
      <c r="GR34" s="209"/>
      <c r="GS34" s="209"/>
      <c r="GT34" s="209"/>
      <c r="GU34" s="209"/>
      <c r="GV34" s="209"/>
      <c r="GW34" s="209"/>
      <c r="GX34" s="209"/>
      <c r="GY34" s="209"/>
      <c r="GZ34" s="209"/>
      <c r="HA34" s="209"/>
      <c r="HB34" s="209"/>
      <c r="HC34" s="209"/>
      <c r="HD34" s="209"/>
      <c r="HE34" s="209"/>
      <c r="HF34" s="209"/>
      <c r="HG34" s="209"/>
      <c r="HH34" s="209"/>
      <c r="HI34" s="209"/>
      <c r="HJ34" s="209"/>
      <c r="HK34" s="209"/>
      <c r="HL34" s="209"/>
      <c r="HM34" s="209"/>
      <c r="HN34" s="209"/>
      <c r="HO34" s="209"/>
      <c r="HP34" s="209"/>
      <c r="HQ34" s="209"/>
      <c r="HR34" s="209"/>
      <c r="HS34" s="209"/>
      <c r="HT34" s="209"/>
      <c r="HU34" s="209"/>
      <c r="HV34" s="209"/>
      <c r="HW34" s="209"/>
      <c r="HX34" s="209"/>
      <c r="HY34" s="209"/>
      <c r="HZ34" s="209"/>
      <c r="IA34" s="209"/>
      <c r="IB34" s="209"/>
      <c r="IC34" s="209"/>
      <c r="ID34" s="209"/>
      <c r="IE34" s="209"/>
      <c r="IF34" s="209"/>
      <c r="IG34" s="209"/>
      <c r="IH34" s="209"/>
      <c r="II34" s="209"/>
      <c r="IJ34" s="209"/>
      <c r="IK34" s="209"/>
      <c r="IL34" s="209"/>
      <c r="IM34" s="209"/>
      <c r="IN34" s="209"/>
      <c r="IO34" s="209"/>
      <c r="IP34" s="209"/>
      <c r="IQ34" s="209"/>
      <c r="IR34" s="209"/>
      <c r="IS34" s="209"/>
      <c r="IT34" s="209"/>
      <c r="IU34" s="209"/>
      <c r="IV34" s="209"/>
    </row>
    <row r="35" spans="1:256" s="253" customFormat="1">
      <c r="A35" s="209"/>
      <c r="B35" s="210"/>
      <c r="C35" s="211"/>
      <c r="D35" s="212"/>
      <c r="E35" s="213"/>
      <c r="F35" s="209"/>
      <c r="G35" s="209"/>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09"/>
      <c r="BM35" s="209"/>
      <c r="BN35" s="209"/>
      <c r="BO35" s="209"/>
      <c r="BP35" s="209"/>
      <c r="BQ35" s="209"/>
      <c r="BR35" s="209"/>
      <c r="BS35" s="209"/>
      <c r="BT35" s="209"/>
      <c r="BU35" s="209"/>
      <c r="BV35" s="209"/>
      <c r="BW35" s="209"/>
      <c r="BX35" s="209"/>
      <c r="BY35" s="209"/>
      <c r="BZ35" s="209"/>
      <c r="CA35" s="209"/>
      <c r="CB35" s="209"/>
      <c r="CC35" s="209"/>
      <c r="CD35" s="209"/>
      <c r="CE35" s="209"/>
      <c r="CF35" s="209"/>
      <c r="CG35" s="209"/>
      <c r="CH35" s="209"/>
      <c r="CI35" s="209"/>
      <c r="CJ35" s="209"/>
      <c r="CK35" s="209"/>
      <c r="CL35" s="209"/>
      <c r="CM35" s="209"/>
      <c r="CN35" s="209"/>
      <c r="CO35" s="209"/>
      <c r="CP35" s="209"/>
      <c r="CQ35" s="209"/>
      <c r="CR35" s="209"/>
      <c r="CS35" s="209"/>
      <c r="CT35" s="209"/>
      <c r="CU35" s="209"/>
      <c r="CV35" s="209"/>
      <c r="CW35" s="209"/>
      <c r="CX35" s="209"/>
      <c r="CY35" s="209"/>
      <c r="CZ35" s="209"/>
      <c r="DA35" s="209"/>
      <c r="DB35" s="209"/>
      <c r="DC35" s="209"/>
      <c r="DD35" s="209"/>
      <c r="DE35" s="209"/>
      <c r="DF35" s="209"/>
      <c r="DG35" s="209"/>
      <c r="DH35" s="209"/>
      <c r="DI35" s="209"/>
      <c r="DJ35" s="209"/>
      <c r="DK35" s="209"/>
      <c r="DL35" s="209"/>
      <c r="DM35" s="209"/>
      <c r="DN35" s="209"/>
      <c r="DO35" s="209"/>
      <c r="DP35" s="209"/>
      <c r="DQ35" s="209"/>
      <c r="DR35" s="209"/>
      <c r="DS35" s="209"/>
      <c r="DT35" s="209"/>
      <c r="DU35" s="209"/>
      <c r="DV35" s="209"/>
      <c r="DW35" s="209"/>
      <c r="DX35" s="209"/>
      <c r="DY35" s="209"/>
      <c r="DZ35" s="209"/>
      <c r="EA35" s="209"/>
      <c r="EB35" s="209"/>
      <c r="EC35" s="209"/>
      <c r="ED35" s="209"/>
      <c r="EE35" s="209"/>
      <c r="EF35" s="209"/>
      <c r="EG35" s="209"/>
      <c r="EH35" s="209"/>
      <c r="EI35" s="209"/>
      <c r="EJ35" s="209"/>
      <c r="EK35" s="209"/>
      <c r="EL35" s="209"/>
      <c r="EM35" s="209"/>
      <c r="EN35" s="209"/>
      <c r="EO35" s="209"/>
      <c r="EP35" s="209"/>
      <c r="EQ35" s="209"/>
      <c r="ER35" s="209"/>
      <c r="ES35" s="209"/>
      <c r="ET35" s="209"/>
      <c r="EU35" s="209"/>
      <c r="EV35" s="209"/>
      <c r="EW35" s="209"/>
      <c r="EX35" s="209"/>
      <c r="EY35" s="209"/>
      <c r="EZ35" s="209"/>
      <c r="FA35" s="209"/>
      <c r="FB35" s="209"/>
      <c r="FC35" s="209"/>
      <c r="FD35" s="209"/>
      <c r="FE35" s="209"/>
      <c r="FF35" s="209"/>
      <c r="FG35" s="209"/>
      <c r="FH35" s="209"/>
      <c r="FI35" s="209"/>
      <c r="FJ35" s="209"/>
      <c r="FK35" s="209"/>
      <c r="FL35" s="209"/>
      <c r="FM35" s="209"/>
      <c r="FN35" s="209"/>
      <c r="FO35" s="209"/>
      <c r="FP35" s="209"/>
      <c r="FQ35" s="209"/>
      <c r="FR35" s="209"/>
      <c r="FS35" s="209"/>
      <c r="FT35" s="209"/>
      <c r="FU35" s="209"/>
      <c r="FV35" s="209"/>
      <c r="FW35" s="209"/>
      <c r="FX35" s="209"/>
      <c r="FY35" s="209"/>
      <c r="FZ35" s="209"/>
      <c r="GA35" s="209"/>
      <c r="GB35" s="209"/>
      <c r="GC35" s="209"/>
      <c r="GD35" s="209"/>
      <c r="GE35" s="209"/>
      <c r="GF35" s="209"/>
      <c r="GG35" s="209"/>
      <c r="GH35" s="209"/>
      <c r="GI35" s="209"/>
      <c r="GJ35" s="209"/>
      <c r="GK35" s="209"/>
      <c r="GL35" s="209"/>
      <c r="GM35" s="209"/>
      <c r="GN35" s="209"/>
      <c r="GO35" s="209"/>
      <c r="GP35" s="209"/>
      <c r="GQ35" s="209"/>
      <c r="GR35" s="209"/>
      <c r="GS35" s="209"/>
      <c r="GT35" s="209"/>
      <c r="GU35" s="209"/>
      <c r="GV35" s="209"/>
      <c r="GW35" s="209"/>
      <c r="GX35" s="209"/>
      <c r="GY35" s="209"/>
      <c r="GZ35" s="209"/>
      <c r="HA35" s="209"/>
      <c r="HB35" s="209"/>
      <c r="HC35" s="209"/>
      <c r="HD35" s="209"/>
      <c r="HE35" s="209"/>
      <c r="HF35" s="209"/>
      <c r="HG35" s="209"/>
      <c r="HH35" s="209"/>
      <c r="HI35" s="209"/>
      <c r="HJ35" s="209"/>
      <c r="HK35" s="209"/>
      <c r="HL35" s="209"/>
      <c r="HM35" s="209"/>
      <c r="HN35" s="209"/>
      <c r="HO35" s="209"/>
      <c r="HP35" s="209"/>
      <c r="HQ35" s="209"/>
      <c r="HR35" s="209"/>
      <c r="HS35" s="209"/>
      <c r="HT35" s="209"/>
      <c r="HU35" s="209"/>
      <c r="HV35" s="209"/>
      <c r="HW35" s="209"/>
      <c r="HX35" s="209"/>
      <c r="HY35" s="209"/>
      <c r="HZ35" s="209"/>
      <c r="IA35" s="209"/>
      <c r="IB35" s="209"/>
      <c r="IC35" s="209"/>
      <c r="ID35" s="209"/>
      <c r="IE35" s="209"/>
      <c r="IF35" s="209"/>
      <c r="IG35" s="209"/>
      <c r="IH35" s="209"/>
      <c r="II35" s="209"/>
      <c r="IJ35" s="209"/>
      <c r="IK35" s="209"/>
      <c r="IL35" s="209"/>
      <c r="IM35" s="209"/>
      <c r="IN35" s="209"/>
      <c r="IO35" s="209"/>
      <c r="IP35" s="209"/>
      <c r="IQ35" s="209"/>
      <c r="IR35" s="209"/>
      <c r="IS35" s="209"/>
      <c r="IT35" s="209"/>
      <c r="IU35" s="209"/>
      <c r="IV35" s="209"/>
    </row>
    <row r="36" spans="1:256" s="253" customFormat="1">
      <c r="A36" s="209"/>
      <c r="B36" s="210"/>
      <c r="C36" s="211"/>
      <c r="D36" s="212"/>
      <c r="E36" s="213"/>
      <c r="F36" s="209"/>
      <c r="G36" s="209"/>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09"/>
      <c r="BM36" s="209"/>
      <c r="BN36" s="209"/>
      <c r="BO36" s="209"/>
      <c r="BP36" s="209"/>
      <c r="BQ36" s="209"/>
      <c r="BR36" s="209"/>
      <c r="BS36" s="209"/>
      <c r="BT36" s="209"/>
      <c r="BU36" s="209"/>
      <c r="BV36" s="209"/>
      <c r="BW36" s="209"/>
      <c r="BX36" s="209"/>
      <c r="BY36" s="209"/>
      <c r="BZ36" s="209"/>
      <c r="CA36" s="209"/>
      <c r="CB36" s="209"/>
      <c r="CC36" s="209"/>
      <c r="CD36" s="209"/>
      <c r="CE36" s="209"/>
      <c r="CF36" s="209"/>
      <c r="CG36" s="209"/>
      <c r="CH36" s="209"/>
      <c r="CI36" s="209"/>
      <c r="CJ36" s="209"/>
      <c r="CK36" s="209"/>
      <c r="CL36" s="209"/>
      <c r="CM36" s="209"/>
      <c r="CN36" s="209"/>
      <c r="CO36" s="209"/>
      <c r="CP36" s="209"/>
      <c r="CQ36" s="209"/>
      <c r="CR36" s="209"/>
      <c r="CS36" s="209"/>
      <c r="CT36" s="209"/>
      <c r="CU36" s="209"/>
      <c r="CV36" s="209"/>
      <c r="CW36" s="209"/>
      <c r="CX36" s="209"/>
      <c r="CY36" s="209"/>
      <c r="CZ36" s="209"/>
      <c r="DA36" s="209"/>
      <c r="DB36" s="209"/>
      <c r="DC36" s="209"/>
      <c r="DD36" s="209"/>
      <c r="DE36" s="209"/>
      <c r="DF36" s="209"/>
      <c r="DG36" s="209"/>
      <c r="DH36" s="209"/>
      <c r="DI36" s="209"/>
      <c r="DJ36" s="209"/>
      <c r="DK36" s="209"/>
      <c r="DL36" s="209"/>
      <c r="DM36" s="209"/>
      <c r="DN36" s="209"/>
      <c r="DO36" s="209"/>
      <c r="DP36" s="209"/>
      <c r="DQ36" s="209"/>
      <c r="DR36" s="209"/>
      <c r="DS36" s="209"/>
      <c r="DT36" s="209"/>
      <c r="DU36" s="209"/>
      <c r="DV36" s="209"/>
      <c r="DW36" s="209"/>
      <c r="DX36" s="209"/>
      <c r="DY36" s="209"/>
      <c r="DZ36" s="209"/>
      <c r="EA36" s="209"/>
      <c r="EB36" s="209"/>
      <c r="EC36" s="209"/>
      <c r="ED36" s="209"/>
      <c r="EE36" s="209"/>
      <c r="EF36" s="209"/>
      <c r="EG36" s="209"/>
      <c r="EH36" s="209"/>
      <c r="EI36" s="209"/>
      <c r="EJ36" s="209"/>
      <c r="EK36" s="209"/>
      <c r="EL36" s="209"/>
      <c r="EM36" s="209"/>
      <c r="EN36" s="209"/>
      <c r="EO36" s="209"/>
      <c r="EP36" s="209"/>
      <c r="EQ36" s="209"/>
      <c r="ER36" s="209"/>
      <c r="ES36" s="209"/>
      <c r="ET36" s="209"/>
      <c r="EU36" s="209"/>
      <c r="EV36" s="209"/>
      <c r="EW36" s="209"/>
      <c r="EX36" s="209"/>
      <c r="EY36" s="209"/>
      <c r="EZ36" s="209"/>
      <c r="FA36" s="209"/>
      <c r="FB36" s="209"/>
      <c r="FC36" s="209"/>
      <c r="FD36" s="209"/>
      <c r="FE36" s="209"/>
      <c r="FF36" s="209"/>
      <c r="FG36" s="209"/>
      <c r="FH36" s="209"/>
      <c r="FI36" s="209"/>
      <c r="FJ36" s="209"/>
      <c r="FK36" s="209"/>
      <c r="FL36" s="209"/>
      <c r="FM36" s="209"/>
      <c r="FN36" s="209"/>
      <c r="FO36" s="209"/>
      <c r="FP36" s="209"/>
      <c r="FQ36" s="209"/>
      <c r="FR36" s="209"/>
      <c r="FS36" s="209"/>
      <c r="FT36" s="209"/>
      <c r="FU36" s="209"/>
      <c r="FV36" s="209"/>
      <c r="FW36" s="209"/>
      <c r="FX36" s="209"/>
      <c r="FY36" s="209"/>
      <c r="FZ36" s="209"/>
      <c r="GA36" s="209"/>
      <c r="GB36" s="209"/>
      <c r="GC36" s="209"/>
      <c r="GD36" s="209"/>
      <c r="GE36" s="209"/>
      <c r="GF36" s="209"/>
      <c r="GG36" s="209"/>
      <c r="GH36" s="209"/>
      <c r="GI36" s="209"/>
      <c r="GJ36" s="209"/>
      <c r="GK36" s="209"/>
      <c r="GL36" s="209"/>
      <c r="GM36" s="209"/>
      <c r="GN36" s="209"/>
      <c r="GO36" s="209"/>
      <c r="GP36" s="209"/>
      <c r="GQ36" s="209"/>
      <c r="GR36" s="209"/>
      <c r="GS36" s="209"/>
      <c r="GT36" s="209"/>
      <c r="GU36" s="209"/>
      <c r="GV36" s="209"/>
      <c r="GW36" s="209"/>
      <c r="GX36" s="209"/>
      <c r="GY36" s="209"/>
      <c r="GZ36" s="209"/>
      <c r="HA36" s="209"/>
      <c r="HB36" s="209"/>
      <c r="HC36" s="209"/>
      <c r="HD36" s="209"/>
      <c r="HE36" s="209"/>
      <c r="HF36" s="209"/>
      <c r="HG36" s="209"/>
      <c r="HH36" s="209"/>
      <c r="HI36" s="209"/>
      <c r="HJ36" s="209"/>
      <c r="HK36" s="209"/>
      <c r="HL36" s="209"/>
      <c r="HM36" s="209"/>
      <c r="HN36" s="209"/>
      <c r="HO36" s="209"/>
      <c r="HP36" s="209"/>
      <c r="HQ36" s="209"/>
      <c r="HR36" s="209"/>
      <c r="HS36" s="209"/>
      <c r="HT36" s="209"/>
      <c r="HU36" s="209"/>
      <c r="HV36" s="209"/>
      <c r="HW36" s="209"/>
      <c r="HX36" s="209"/>
      <c r="HY36" s="209"/>
      <c r="HZ36" s="209"/>
      <c r="IA36" s="209"/>
      <c r="IB36" s="209"/>
      <c r="IC36" s="209"/>
      <c r="ID36" s="209"/>
      <c r="IE36" s="209"/>
      <c r="IF36" s="209"/>
      <c r="IG36" s="209"/>
      <c r="IH36" s="209"/>
      <c r="II36" s="209"/>
      <c r="IJ36" s="209"/>
      <c r="IK36" s="209"/>
      <c r="IL36" s="209"/>
      <c r="IM36" s="209"/>
      <c r="IN36" s="209"/>
      <c r="IO36" s="209"/>
      <c r="IP36" s="209"/>
      <c r="IQ36" s="209"/>
      <c r="IR36" s="209"/>
      <c r="IS36" s="209"/>
      <c r="IT36" s="209"/>
      <c r="IU36" s="209"/>
      <c r="IV36" s="209"/>
    </row>
    <row r="37" spans="1:256" s="253" customFormat="1">
      <c r="A37" s="209"/>
      <c r="B37" s="210"/>
      <c r="C37" s="211"/>
      <c r="D37" s="212"/>
      <c r="E37" s="213"/>
      <c r="F37" s="209"/>
      <c r="G37" s="209"/>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09"/>
      <c r="BM37" s="209"/>
      <c r="BN37" s="209"/>
      <c r="BO37" s="209"/>
      <c r="BP37" s="209"/>
      <c r="BQ37" s="209"/>
      <c r="BR37" s="209"/>
      <c r="BS37" s="209"/>
      <c r="BT37" s="209"/>
      <c r="BU37" s="209"/>
      <c r="BV37" s="209"/>
      <c r="BW37" s="209"/>
      <c r="BX37" s="209"/>
      <c r="BY37" s="209"/>
      <c r="BZ37" s="209"/>
      <c r="CA37" s="209"/>
      <c r="CB37" s="209"/>
      <c r="CC37" s="209"/>
      <c r="CD37" s="209"/>
      <c r="CE37" s="209"/>
      <c r="CF37" s="209"/>
      <c r="CG37" s="209"/>
      <c r="CH37" s="209"/>
      <c r="CI37" s="209"/>
      <c r="CJ37" s="209"/>
      <c r="CK37" s="209"/>
      <c r="CL37" s="209"/>
      <c r="CM37" s="209"/>
      <c r="CN37" s="209"/>
      <c r="CO37" s="209"/>
      <c r="CP37" s="209"/>
      <c r="CQ37" s="209"/>
      <c r="CR37" s="209"/>
      <c r="CS37" s="209"/>
      <c r="CT37" s="209"/>
      <c r="CU37" s="209"/>
      <c r="CV37" s="209"/>
      <c r="CW37" s="209"/>
      <c r="CX37" s="209"/>
      <c r="CY37" s="209"/>
      <c r="CZ37" s="209"/>
      <c r="DA37" s="209"/>
      <c r="DB37" s="209"/>
      <c r="DC37" s="209"/>
      <c r="DD37" s="209"/>
      <c r="DE37" s="209"/>
      <c r="DF37" s="209"/>
      <c r="DG37" s="209"/>
      <c r="DH37" s="209"/>
      <c r="DI37" s="209"/>
      <c r="DJ37" s="209"/>
      <c r="DK37" s="209"/>
      <c r="DL37" s="209"/>
      <c r="DM37" s="209"/>
      <c r="DN37" s="209"/>
      <c r="DO37" s="209"/>
      <c r="DP37" s="209"/>
      <c r="DQ37" s="209"/>
      <c r="DR37" s="209"/>
      <c r="DS37" s="209"/>
      <c r="DT37" s="209"/>
      <c r="DU37" s="209"/>
      <c r="DV37" s="209"/>
      <c r="DW37" s="209"/>
      <c r="DX37" s="209"/>
      <c r="DY37" s="209"/>
      <c r="DZ37" s="209"/>
      <c r="EA37" s="209"/>
      <c r="EB37" s="209"/>
      <c r="EC37" s="209"/>
      <c r="ED37" s="209"/>
      <c r="EE37" s="209"/>
      <c r="EF37" s="209"/>
      <c r="EG37" s="209"/>
      <c r="EH37" s="209"/>
      <c r="EI37" s="209"/>
      <c r="EJ37" s="209"/>
      <c r="EK37" s="209"/>
      <c r="EL37" s="209"/>
      <c r="EM37" s="209"/>
      <c r="EN37" s="209"/>
      <c r="EO37" s="209"/>
      <c r="EP37" s="209"/>
      <c r="EQ37" s="209"/>
      <c r="ER37" s="209"/>
      <c r="ES37" s="209"/>
      <c r="ET37" s="209"/>
      <c r="EU37" s="209"/>
      <c r="EV37" s="209"/>
      <c r="EW37" s="209"/>
      <c r="EX37" s="209"/>
      <c r="EY37" s="209"/>
      <c r="EZ37" s="209"/>
      <c r="FA37" s="209"/>
      <c r="FB37" s="209"/>
      <c r="FC37" s="209"/>
      <c r="FD37" s="209"/>
      <c r="FE37" s="209"/>
      <c r="FF37" s="209"/>
      <c r="FG37" s="209"/>
      <c r="FH37" s="209"/>
      <c r="FI37" s="209"/>
      <c r="FJ37" s="209"/>
      <c r="FK37" s="209"/>
      <c r="FL37" s="209"/>
      <c r="FM37" s="209"/>
      <c r="FN37" s="209"/>
      <c r="FO37" s="209"/>
      <c r="FP37" s="209"/>
      <c r="FQ37" s="209"/>
      <c r="FR37" s="209"/>
      <c r="FS37" s="209"/>
      <c r="FT37" s="209"/>
      <c r="FU37" s="209"/>
      <c r="FV37" s="209"/>
      <c r="FW37" s="209"/>
      <c r="FX37" s="209"/>
      <c r="FY37" s="209"/>
      <c r="FZ37" s="209"/>
      <c r="GA37" s="209"/>
      <c r="GB37" s="209"/>
      <c r="GC37" s="209"/>
      <c r="GD37" s="209"/>
      <c r="GE37" s="209"/>
      <c r="GF37" s="209"/>
      <c r="GG37" s="209"/>
      <c r="GH37" s="209"/>
      <c r="GI37" s="209"/>
      <c r="GJ37" s="209"/>
      <c r="GK37" s="209"/>
      <c r="GL37" s="209"/>
      <c r="GM37" s="209"/>
      <c r="GN37" s="209"/>
      <c r="GO37" s="209"/>
      <c r="GP37" s="209"/>
      <c r="GQ37" s="209"/>
      <c r="GR37" s="209"/>
      <c r="GS37" s="209"/>
      <c r="GT37" s="209"/>
      <c r="GU37" s="209"/>
      <c r="GV37" s="209"/>
      <c r="GW37" s="209"/>
      <c r="GX37" s="209"/>
      <c r="GY37" s="209"/>
      <c r="GZ37" s="209"/>
      <c r="HA37" s="209"/>
      <c r="HB37" s="209"/>
      <c r="HC37" s="209"/>
      <c r="HD37" s="209"/>
      <c r="HE37" s="209"/>
      <c r="HF37" s="209"/>
      <c r="HG37" s="209"/>
      <c r="HH37" s="209"/>
      <c r="HI37" s="209"/>
      <c r="HJ37" s="209"/>
      <c r="HK37" s="209"/>
      <c r="HL37" s="209"/>
      <c r="HM37" s="209"/>
      <c r="HN37" s="209"/>
      <c r="HO37" s="209"/>
      <c r="HP37" s="209"/>
      <c r="HQ37" s="209"/>
      <c r="HR37" s="209"/>
      <c r="HS37" s="209"/>
      <c r="HT37" s="209"/>
      <c r="HU37" s="209"/>
      <c r="HV37" s="209"/>
      <c r="HW37" s="209"/>
      <c r="HX37" s="209"/>
      <c r="HY37" s="209"/>
      <c r="HZ37" s="209"/>
      <c r="IA37" s="209"/>
      <c r="IB37" s="209"/>
      <c r="IC37" s="209"/>
      <c r="ID37" s="209"/>
      <c r="IE37" s="209"/>
      <c r="IF37" s="209"/>
      <c r="IG37" s="209"/>
      <c r="IH37" s="209"/>
      <c r="II37" s="209"/>
      <c r="IJ37" s="209"/>
      <c r="IK37" s="209"/>
      <c r="IL37" s="209"/>
      <c r="IM37" s="209"/>
      <c r="IN37" s="209"/>
      <c r="IO37" s="209"/>
      <c r="IP37" s="209"/>
      <c r="IQ37" s="209"/>
      <c r="IR37" s="209"/>
      <c r="IS37" s="209"/>
      <c r="IT37" s="209"/>
      <c r="IU37" s="209"/>
      <c r="IV37" s="209"/>
    </row>
    <row r="38" spans="1:256" s="253" customFormat="1">
      <c r="A38" s="209"/>
      <c r="B38" s="210"/>
      <c r="C38" s="211"/>
      <c r="D38" s="212"/>
      <c r="E38" s="213"/>
      <c r="F38" s="209"/>
      <c r="G38" s="209"/>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09"/>
      <c r="DB38" s="209"/>
      <c r="DC38" s="209"/>
      <c r="DD38" s="209"/>
      <c r="DE38" s="209"/>
      <c r="DF38" s="209"/>
      <c r="DG38" s="209"/>
      <c r="DH38" s="209"/>
      <c r="DI38" s="209"/>
      <c r="DJ38" s="209"/>
      <c r="DK38" s="209"/>
      <c r="DL38" s="209"/>
      <c r="DM38" s="209"/>
      <c r="DN38" s="209"/>
      <c r="DO38" s="209"/>
      <c r="DP38" s="209"/>
      <c r="DQ38" s="209"/>
      <c r="DR38" s="209"/>
      <c r="DS38" s="209"/>
      <c r="DT38" s="209"/>
      <c r="DU38" s="209"/>
      <c r="DV38" s="209"/>
      <c r="DW38" s="209"/>
      <c r="DX38" s="209"/>
      <c r="DY38" s="209"/>
      <c r="DZ38" s="209"/>
      <c r="EA38" s="209"/>
      <c r="EB38" s="209"/>
      <c r="EC38" s="209"/>
      <c r="ED38" s="209"/>
      <c r="EE38" s="209"/>
      <c r="EF38" s="209"/>
      <c r="EG38" s="209"/>
      <c r="EH38" s="209"/>
      <c r="EI38" s="209"/>
      <c r="EJ38" s="209"/>
      <c r="EK38" s="209"/>
      <c r="EL38" s="209"/>
      <c r="EM38" s="209"/>
      <c r="EN38" s="209"/>
      <c r="EO38" s="209"/>
      <c r="EP38" s="209"/>
      <c r="EQ38" s="209"/>
      <c r="ER38" s="209"/>
      <c r="ES38" s="209"/>
      <c r="ET38" s="209"/>
      <c r="EU38" s="209"/>
      <c r="EV38" s="209"/>
      <c r="EW38" s="209"/>
      <c r="EX38" s="209"/>
      <c r="EY38" s="209"/>
      <c r="EZ38" s="209"/>
      <c r="FA38" s="209"/>
      <c r="FB38" s="209"/>
      <c r="FC38" s="209"/>
      <c r="FD38" s="209"/>
      <c r="FE38" s="209"/>
      <c r="FF38" s="209"/>
      <c r="FG38" s="209"/>
      <c r="FH38" s="209"/>
      <c r="FI38" s="209"/>
      <c r="FJ38" s="209"/>
      <c r="FK38" s="209"/>
      <c r="FL38" s="209"/>
      <c r="FM38" s="209"/>
      <c r="FN38" s="209"/>
      <c r="FO38" s="209"/>
      <c r="FP38" s="209"/>
      <c r="FQ38" s="209"/>
      <c r="FR38" s="209"/>
      <c r="FS38" s="209"/>
      <c r="FT38" s="209"/>
      <c r="FU38" s="209"/>
      <c r="FV38" s="209"/>
      <c r="FW38" s="209"/>
      <c r="FX38" s="209"/>
      <c r="FY38" s="209"/>
      <c r="FZ38" s="209"/>
      <c r="GA38" s="209"/>
      <c r="GB38" s="209"/>
      <c r="GC38" s="209"/>
      <c r="GD38" s="209"/>
      <c r="GE38" s="209"/>
      <c r="GF38" s="209"/>
      <c r="GG38" s="209"/>
      <c r="GH38" s="209"/>
      <c r="GI38" s="209"/>
      <c r="GJ38" s="209"/>
      <c r="GK38" s="209"/>
      <c r="GL38" s="209"/>
      <c r="GM38" s="209"/>
      <c r="GN38" s="209"/>
      <c r="GO38" s="209"/>
      <c r="GP38" s="209"/>
      <c r="GQ38" s="209"/>
      <c r="GR38" s="209"/>
      <c r="GS38" s="209"/>
      <c r="GT38" s="209"/>
      <c r="GU38" s="209"/>
      <c r="GV38" s="209"/>
      <c r="GW38" s="209"/>
      <c r="GX38" s="209"/>
      <c r="GY38" s="209"/>
      <c r="GZ38" s="209"/>
      <c r="HA38" s="209"/>
      <c r="HB38" s="209"/>
      <c r="HC38" s="209"/>
      <c r="HD38" s="209"/>
      <c r="HE38" s="209"/>
      <c r="HF38" s="209"/>
      <c r="HG38" s="209"/>
      <c r="HH38" s="209"/>
      <c r="HI38" s="209"/>
      <c r="HJ38" s="209"/>
      <c r="HK38" s="209"/>
      <c r="HL38" s="209"/>
      <c r="HM38" s="209"/>
      <c r="HN38" s="209"/>
      <c r="HO38" s="209"/>
      <c r="HP38" s="209"/>
      <c r="HQ38" s="209"/>
      <c r="HR38" s="209"/>
      <c r="HS38" s="209"/>
      <c r="HT38" s="209"/>
      <c r="HU38" s="209"/>
      <c r="HV38" s="209"/>
      <c r="HW38" s="209"/>
      <c r="HX38" s="209"/>
      <c r="HY38" s="209"/>
      <c r="HZ38" s="209"/>
      <c r="IA38" s="209"/>
      <c r="IB38" s="209"/>
      <c r="IC38" s="209"/>
      <c r="ID38" s="209"/>
      <c r="IE38" s="209"/>
      <c r="IF38" s="209"/>
      <c r="IG38" s="209"/>
      <c r="IH38" s="209"/>
      <c r="II38" s="209"/>
      <c r="IJ38" s="209"/>
      <c r="IK38" s="209"/>
      <c r="IL38" s="209"/>
      <c r="IM38" s="209"/>
      <c r="IN38" s="209"/>
      <c r="IO38" s="209"/>
      <c r="IP38" s="209"/>
      <c r="IQ38" s="209"/>
      <c r="IR38" s="209"/>
      <c r="IS38" s="209"/>
      <c r="IT38" s="209"/>
      <c r="IU38" s="209"/>
      <c r="IV38" s="209"/>
    </row>
    <row r="39" spans="1:256" s="253" customFormat="1">
      <c r="A39" s="209"/>
      <c r="B39" s="210"/>
      <c r="C39" s="211"/>
      <c r="D39" s="212"/>
      <c r="E39" s="213"/>
      <c r="F39" s="209"/>
      <c r="G39" s="209"/>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09"/>
      <c r="BM39" s="209"/>
      <c r="BN39" s="209"/>
      <c r="BO39" s="209"/>
      <c r="BP39" s="209"/>
      <c r="BQ39" s="209"/>
      <c r="BR39" s="209"/>
      <c r="BS39" s="209"/>
      <c r="BT39" s="209"/>
      <c r="BU39" s="209"/>
      <c r="BV39" s="209"/>
      <c r="BW39" s="209"/>
      <c r="BX39" s="209"/>
      <c r="BY39" s="209"/>
      <c r="BZ39" s="209"/>
      <c r="CA39" s="209"/>
      <c r="CB39" s="209"/>
      <c r="CC39" s="209"/>
      <c r="CD39" s="209"/>
      <c r="CE39" s="209"/>
      <c r="CF39" s="209"/>
      <c r="CG39" s="209"/>
      <c r="CH39" s="209"/>
      <c r="CI39" s="209"/>
      <c r="CJ39" s="209"/>
      <c r="CK39" s="209"/>
      <c r="CL39" s="209"/>
      <c r="CM39" s="209"/>
      <c r="CN39" s="209"/>
      <c r="CO39" s="209"/>
      <c r="CP39" s="209"/>
      <c r="CQ39" s="209"/>
      <c r="CR39" s="209"/>
      <c r="CS39" s="209"/>
      <c r="CT39" s="209"/>
      <c r="CU39" s="209"/>
      <c r="CV39" s="209"/>
      <c r="CW39" s="209"/>
      <c r="CX39" s="209"/>
      <c r="CY39" s="209"/>
      <c r="CZ39" s="209"/>
      <c r="DA39" s="209"/>
      <c r="DB39" s="209"/>
      <c r="DC39" s="209"/>
      <c r="DD39" s="209"/>
      <c r="DE39" s="209"/>
      <c r="DF39" s="209"/>
      <c r="DG39" s="209"/>
      <c r="DH39" s="209"/>
      <c r="DI39" s="209"/>
      <c r="DJ39" s="209"/>
      <c r="DK39" s="209"/>
      <c r="DL39" s="209"/>
      <c r="DM39" s="209"/>
      <c r="DN39" s="209"/>
      <c r="DO39" s="209"/>
      <c r="DP39" s="209"/>
      <c r="DQ39" s="209"/>
      <c r="DR39" s="209"/>
      <c r="DS39" s="209"/>
      <c r="DT39" s="209"/>
      <c r="DU39" s="209"/>
      <c r="DV39" s="209"/>
      <c r="DW39" s="209"/>
      <c r="DX39" s="209"/>
      <c r="DY39" s="209"/>
      <c r="DZ39" s="209"/>
      <c r="EA39" s="209"/>
      <c r="EB39" s="209"/>
      <c r="EC39" s="209"/>
      <c r="ED39" s="209"/>
      <c r="EE39" s="209"/>
      <c r="EF39" s="209"/>
      <c r="EG39" s="209"/>
      <c r="EH39" s="209"/>
      <c r="EI39" s="209"/>
      <c r="EJ39" s="209"/>
      <c r="EK39" s="209"/>
      <c r="EL39" s="209"/>
      <c r="EM39" s="209"/>
      <c r="EN39" s="209"/>
      <c r="EO39" s="209"/>
      <c r="EP39" s="209"/>
      <c r="EQ39" s="209"/>
      <c r="ER39" s="209"/>
      <c r="ES39" s="209"/>
      <c r="ET39" s="209"/>
      <c r="EU39" s="209"/>
      <c r="EV39" s="209"/>
      <c r="EW39" s="209"/>
      <c r="EX39" s="209"/>
      <c r="EY39" s="209"/>
      <c r="EZ39" s="209"/>
      <c r="FA39" s="209"/>
      <c r="FB39" s="209"/>
      <c r="FC39" s="209"/>
      <c r="FD39" s="209"/>
      <c r="FE39" s="209"/>
      <c r="FF39" s="209"/>
      <c r="FG39" s="209"/>
      <c r="FH39" s="209"/>
      <c r="FI39" s="209"/>
      <c r="FJ39" s="209"/>
      <c r="FK39" s="209"/>
      <c r="FL39" s="209"/>
      <c r="FM39" s="209"/>
      <c r="FN39" s="209"/>
      <c r="FO39" s="209"/>
      <c r="FP39" s="209"/>
      <c r="FQ39" s="209"/>
      <c r="FR39" s="209"/>
      <c r="FS39" s="209"/>
      <c r="FT39" s="209"/>
      <c r="FU39" s="209"/>
      <c r="FV39" s="209"/>
      <c r="FW39" s="209"/>
      <c r="FX39" s="209"/>
      <c r="FY39" s="209"/>
      <c r="FZ39" s="209"/>
      <c r="GA39" s="209"/>
      <c r="GB39" s="209"/>
      <c r="GC39" s="209"/>
      <c r="GD39" s="209"/>
      <c r="GE39" s="209"/>
      <c r="GF39" s="209"/>
      <c r="GG39" s="209"/>
      <c r="GH39" s="209"/>
      <c r="GI39" s="209"/>
      <c r="GJ39" s="209"/>
      <c r="GK39" s="209"/>
      <c r="GL39" s="209"/>
      <c r="GM39" s="209"/>
      <c r="GN39" s="209"/>
      <c r="GO39" s="209"/>
      <c r="GP39" s="209"/>
      <c r="GQ39" s="209"/>
      <c r="GR39" s="209"/>
      <c r="GS39" s="209"/>
      <c r="GT39" s="209"/>
      <c r="GU39" s="209"/>
      <c r="GV39" s="209"/>
      <c r="GW39" s="209"/>
      <c r="GX39" s="209"/>
      <c r="GY39" s="209"/>
      <c r="GZ39" s="209"/>
      <c r="HA39" s="209"/>
      <c r="HB39" s="209"/>
      <c r="HC39" s="209"/>
      <c r="HD39" s="209"/>
      <c r="HE39" s="209"/>
      <c r="HF39" s="209"/>
      <c r="HG39" s="209"/>
      <c r="HH39" s="209"/>
      <c r="HI39" s="209"/>
      <c r="HJ39" s="209"/>
      <c r="HK39" s="209"/>
      <c r="HL39" s="209"/>
      <c r="HM39" s="209"/>
      <c r="HN39" s="209"/>
      <c r="HO39" s="209"/>
      <c r="HP39" s="209"/>
      <c r="HQ39" s="209"/>
      <c r="HR39" s="209"/>
      <c r="HS39" s="209"/>
      <c r="HT39" s="209"/>
      <c r="HU39" s="209"/>
      <c r="HV39" s="209"/>
      <c r="HW39" s="209"/>
      <c r="HX39" s="209"/>
      <c r="HY39" s="209"/>
      <c r="HZ39" s="209"/>
      <c r="IA39" s="209"/>
      <c r="IB39" s="209"/>
      <c r="IC39" s="209"/>
      <c r="ID39" s="209"/>
      <c r="IE39" s="209"/>
      <c r="IF39" s="209"/>
      <c r="IG39" s="209"/>
      <c r="IH39" s="209"/>
      <c r="II39" s="209"/>
      <c r="IJ39" s="209"/>
      <c r="IK39" s="209"/>
      <c r="IL39" s="209"/>
      <c r="IM39" s="209"/>
      <c r="IN39" s="209"/>
      <c r="IO39" s="209"/>
      <c r="IP39" s="209"/>
      <c r="IQ39" s="209"/>
      <c r="IR39" s="209"/>
      <c r="IS39" s="209"/>
      <c r="IT39" s="209"/>
      <c r="IU39" s="209"/>
      <c r="IV39" s="209"/>
    </row>
    <row r="40" spans="1:256" s="253" customFormat="1">
      <c r="A40" s="209"/>
      <c r="B40" s="210"/>
      <c r="C40" s="211"/>
      <c r="D40" s="212"/>
      <c r="E40" s="213"/>
      <c r="F40" s="209"/>
      <c r="G40" s="209"/>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09"/>
      <c r="BM40" s="209"/>
      <c r="BN40" s="209"/>
      <c r="BO40" s="209"/>
      <c r="BP40" s="209"/>
      <c r="BQ40" s="209"/>
      <c r="BR40" s="209"/>
      <c r="BS40" s="209"/>
      <c r="BT40" s="209"/>
      <c r="BU40" s="209"/>
      <c r="BV40" s="209"/>
      <c r="BW40" s="209"/>
      <c r="BX40" s="209"/>
      <c r="BY40" s="209"/>
      <c r="BZ40" s="209"/>
      <c r="CA40" s="209"/>
      <c r="CB40" s="209"/>
      <c r="CC40" s="209"/>
      <c r="CD40" s="209"/>
      <c r="CE40" s="209"/>
      <c r="CF40" s="209"/>
      <c r="CG40" s="209"/>
      <c r="CH40" s="209"/>
      <c r="CI40" s="209"/>
      <c r="CJ40" s="209"/>
      <c r="CK40" s="209"/>
      <c r="CL40" s="209"/>
      <c r="CM40" s="209"/>
      <c r="CN40" s="209"/>
      <c r="CO40" s="209"/>
      <c r="CP40" s="209"/>
      <c r="CQ40" s="209"/>
      <c r="CR40" s="209"/>
      <c r="CS40" s="209"/>
      <c r="CT40" s="209"/>
      <c r="CU40" s="209"/>
      <c r="CV40" s="209"/>
      <c r="CW40" s="209"/>
      <c r="CX40" s="209"/>
      <c r="CY40" s="209"/>
      <c r="CZ40" s="209"/>
      <c r="DA40" s="209"/>
      <c r="DB40" s="209"/>
      <c r="DC40" s="209"/>
      <c r="DD40" s="209"/>
      <c r="DE40" s="209"/>
      <c r="DF40" s="209"/>
      <c r="DG40" s="209"/>
      <c r="DH40" s="209"/>
      <c r="DI40" s="209"/>
      <c r="DJ40" s="209"/>
      <c r="DK40" s="209"/>
      <c r="DL40" s="209"/>
      <c r="DM40" s="209"/>
      <c r="DN40" s="209"/>
      <c r="DO40" s="209"/>
      <c r="DP40" s="209"/>
      <c r="DQ40" s="209"/>
      <c r="DR40" s="209"/>
      <c r="DS40" s="209"/>
      <c r="DT40" s="209"/>
      <c r="DU40" s="209"/>
      <c r="DV40" s="209"/>
      <c r="DW40" s="209"/>
      <c r="DX40" s="209"/>
      <c r="DY40" s="209"/>
      <c r="DZ40" s="209"/>
      <c r="EA40" s="209"/>
      <c r="EB40" s="209"/>
      <c r="EC40" s="209"/>
      <c r="ED40" s="209"/>
      <c r="EE40" s="209"/>
      <c r="EF40" s="209"/>
      <c r="EG40" s="209"/>
      <c r="EH40" s="209"/>
      <c r="EI40" s="209"/>
      <c r="EJ40" s="209"/>
      <c r="EK40" s="209"/>
      <c r="EL40" s="209"/>
      <c r="EM40" s="209"/>
      <c r="EN40" s="209"/>
      <c r="EO40" s="209"/>
      <c r="EP40" s="209"/>
      <c r="EQ40" s="209"/>
      <c r="ER40" s="209"/>
      <c r="ES40" s="209"/>
      <c r="ET40" s="209"/>
      <c r="EU40" s="209"/>
      <c r="EV40" s="209"/>
      <c r="EW40" s="209"/>
      <c r="EX40" s="209"/>
      <c r="EY40" s="209"/>
      <c r="EZ40" s="209"/>
      <c r="FA40" s="209"/>
      <c r="FB40" s="209"/>
      <c r="FC40" s="209"/>
      <c r="FD40" s="209"/>
      <c r="FE40" s="209"/>
      <c r="FF40" s="209"/>
      <c r="FG40" s="209"/>
      <c r="FH40" s="209"/>
      <c r="FI40" s="209"/>
      <c r="FJ40" s="209"/>
      <c r="FK40" s="209"/>
      <c r="FL40" s="209"/>
      <c r="FM40" s="209"/>
      <c r="FN40" s="209"/>
      <c r="FO40" s="209"/>
      <c r="FP40" s="209"/>
      <c r="FQ40" s="209"/>
      <c r="FR40" s="209"/>
      <c r="FS40" s="209"/>
      <c r="FT40" s="209"/>
      <c r="FU40" s="209"/>
      <c r="FV40" s="209"/>
      <c r="FW40" s="209"/>
      <c r="FX40" s="209"/>
      <c r="FY40" s="209"/>
      <c r="FZ40" s="209"/>
      <c r="GA40" s="209"/>
      <c r="GB40" s="209"/>
      <c r="GC40" s="209"/>
      <c r="GD40" s="209"/>
      <c r="GE40" s="209"/>
      <c r="GF40" s="209"/>
      <c r="GG40" s="209"/>
      <c r="GH40" s="209"/>
      <c r="GI40" s="209"/>
      <c r="GJ40" s="209"/>
      <c r="GK40" s="209"/>
      <c r="GL40" s="209"/>
      <c r="GM40" s="209"/>
      <c r="GN40" s="209"/>
      <c r="GO40" s="209"/>
      <c r="GP40" s="209"/>
      <c r="GQ40" s="209"/>
      <c r="GR40" s="209"/>
      <c r="GS40" s="209"/>
      <c r="GT40" s="209"/>
      <c r="GU40" s="209"/>
      <c r="GV40" s="209"/>
      <c r="GW40" s="209"/>
      <c r="GX40" s="209"/>
      <c r="GY40" s="209"/>
      <c r="GZ40" s="209"/>
      <c r="HA40" s="209"/>
      <c r="HB40" s="209"/>
      <c r="HC40" s="209"/>
      <c r="HD40" s="209"/>
      <c r="HE40" s="209"/>
      <c r="HF40" s="209"/>
      <c r="HG40" s="209"/>
      <c r="HH40" s="209"/>
      <c r="HI40" s="209"/>
      <c r="HJ40" s="209"/>
      <c r="HK40" s="209"/>
      <c r="HL40" s="209"/>
      <c r="HM40" s="209"/>
      <c r="HN40" s="209"/>
      <c r="HO40" s="209"/>
      <c r="HP40" s="209"/>
      <c r="HQ40" s="209"/>
      <c r="HR40" s="209"/>
      <c r="HS40" s="209"/>
      <c r="HT40" s="209"/>
      <c r="HU40" s="209"/>
      <c r="HV40" s="209"/>
      <c r="HW40" s="209"/>
      <c r="HX40" s="209"/>
      <c r="HY40" s="209"/>
      <c r="HZ40" s="209"/>
      <c r="IA40" s="209"/>
      <c r="IB40" s="209"/>
      <c r="IC40" s="209"/>
      <c r="ID40" s="209"/>
      <c r="IE40" s="209"/>
      <c r="IF40" s="209"/>
      <c r="IG40" s="209"/>
      <c r="IH40" s="209"/>
      <c r="II40" s="209"/>
      <c r="IJ40" s="209"/>
      <c r="IK40" s="209"/>
      <c r="IL40" s="209"/>
      <c r="IM40" s="209"/>
      <c r="IN40" s="209"/>
      <c r="IO40" s="209"/>
      <c r="IP40" s="209"/>
      <c r="IQ40" s="209"/>
      <c r="IR40" s="209"/>
      <c r="IS40" s="209"/>
      <c r="IT40" s="209"/>
      <c r="IU40" s="209"/>
      <c r="IV40" s="209"/>
    </row>
    <row r="41" spans="1:256" s="253" customFormat="1">
      <c r="A41" s="209"/>
      <c r="B41" s="210"/>
      <c r="C41" s="211"/>
      <c r="D41" s="212"/>
      <c r="E41" s="213"/>
      <c r="F41" s="209"/>
      <c r="G41" s="209"/>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09"/>
      <c r="BM41" s="209"/>
      <c r="BN41" s="209"/>
      <c r="BO41" s="209"/>
      <c r="BP41" s="209"/>
      <c r="BQ41" s="209"/>
      <c r="BR41" s="209"/>
      <c r="BS41" s="209"/>
      <c r="BT41" s="209"/>
      <c r="BU41" s="209"/>
      <c r="BV41" s="209"/>
      <c r="BW41" s="209"/>
      <c r="BX41" s="209"/>
      <c r="BY41" s="209"/>
      <c r="BZ41" s="209"/>
      <c r="CA41" s="209"/>
      <c r="CB41" s="209"/>
      <c r="CC41" s="209"/>
      <c r="CD41" s="209"/>
      <c r="CE41" s="209"/>
      <c r="CF41" s="209"/>
      <c r="CG41" s="209"/>
      <c r="CH41" s="209"/>
      <c r="CI41" s="209"/>
      <c r="CJ41" s="209"/>
      <c r="CK41" s="209"/>
      <c r="CL41" s="209"/>
      <c r="CM41" s="209"/>
      <c r="CN41" s="209"/>
      <c r="CO41" s="209"/>
      <c r="CP41" s="209"/>
      <c r="CQ41" s="209"/>
      <c r="CR41" s="209"/>
      <c r="CS41" s="209"/>
      <c r="CT41" s="209"/>
      <c r="CU41" s="209"/>
      <c r="CV41" s="209"/>
      <c r="CW41" s="209"/>
      <c r="CX41" s="209"/>
      <c r="CY41" s="209"/>
      <c r="CZ41" s="209"/>
      <c r="DA41" s="209"/>
      <c r="DB41" s="209"/>
      <c r="DC41" s="209"/>
      <c r="DD41" s="209"/>
      <c r="DE41" s="209"/>
      <c r="DF41" s="209"/>
      <c r="DG41" s="209"/>
      <c r="DH41" s="209"/>
      <c r="DI41" s="209"/>
      <c r="DJ41" s="209"/>
      <c r="DK41" s="209"/>
      <c r="DL41" s="209"/>
      <c r="DM41" s="209"/>
      <c r="DN41" s="209"/>
      <c r="DO41" s="209"/>
      <c r="DP41" s="209"/>
      <c r="DQ41" s="209"/>
      <c r="DR41" s="209"/>
      <c r="DS41" s="209"/>
      <c r="DT41" s="209"/>
      <c r="DU41" s="209"/>
      <c r="DV41" s="209"/>
      <c r="DW41" s="209"/>
      <c r="DX41" s="209"/>
      <c r="DY41" s="209"/>
      <c r="DZ41" s="209"/>
      <c r="EA41" s="209"/>
      <c r="EB41" s="209"/>
      <c r="EC41" s="209"/>
      <c r="ED41" s="209"/>
      <c r="EE41" s="209"/>
      <c r="EF41" s="209"/>
      <c r="EG41" s="209"/>
      <c r="EH41" s="209"/>
      <c r="EI41" s="209"/>
      <c r="EJ41" s="209"/>
      <c r="EK41" s="209"/>
      <c r="EL41" s="209"/>
      <c r="EM41" s="209"/>
      <c r="EN41" s="209"/>
      <c r="EO41" s="209"/>
      <c r="EP41" s="209"/>
      <c r="EQ41" s="209"/>
      <c r="ER41" s="209"/>
      <c r="ES41" s="209"/>
      <c r="ET41" s="209"/>
      <c r="EU41" s="209"/>
      <c r="EV41" s="209"/>
      <c r="EW41" s="209"/>
      <c r="EX41" s="209"/>
      <c r="EY41" s="209"/>
      <c r="EZ41" s="209"/>
      <c r="FA41" s="209"/>
      <c r="FB41" s="209"/>
      <c r="FC41" s="209"/>
      <c r="FD41" s="209"/>
      <c r="FE41" s="209"/>
      <c r="FF41" s="209"/>
      <c r="FG41" s="209"/>
      <c r="FH41" s="209"/>
      <c r="FI41" s="209"/>
      <c r="FJ41" s="209"/>
      <c r="FK41" s="209"/>
      <c r="FL41" s="209"/>
      <c r="FM41" s="209"/>
      <c r="FN41" s="209"/>
      <c r="FO41" s="209"/>
      <c r="FP41" s="209"/>
      <c r="FQ41" s="209"/>
      <c r="FR41" s="209"/>
      <c r="FS41" s="209"/>
      <c r="FT41" s="209"/>
      <c r="FU41" s="209"/>
      <c r="FV41" s="209"/>
      <c r="FW41" s="209"/>
      <c r="FX41" s="209"/>
      <c r="FY41" s="209"/>
      <c r="FZ41" s="209"/>
      <c r="GA41" s="209"/>
      <c r="GB41" s="209"/>
      <c r="GC41" s="209"/>
      <c r="GD41" s="209"/>
      <c r="GE41" s="209"/>
      <c r="GF41" s="209"/>
      <c r="GG41" s="209"/>
      <c r="GH41" s="209"/>
      <c r="GI41" s="209"/>
      <c r="GJ41" s="209"/>
      <c r="GK41" s="209"/>
      <c r="GL41" s="209"/>
      <c r="GM41" s="209"/>
      <c r="GN41" s="209"/>
      <c r="GO41" s="209"/>
      <c r="GP41" s="209"/>
      <c r="GQ41" s="209"/>
      <c r="GR41" s="209"/>
      <c r="GS41" s="209"/>
      <c r="GT41" s="209"/>
      <c r="GU41" s="209"/>
      <c r="GV41" s="209"/>
      <c r="GW41" s="209"/>
      <c r="GX41" s="209"/>
      <c r="GY41" s="209"/>
      <c r="GZ41" s="209"/>
      <c r="HA41" s="209"/>
      <c r="HB41" s="209"/>
      <c r="HC41" s="209"/>
      <c r="HD41" s="209"/>
      <c r="HE41" s="209"/>
      <c r="HF41" s="209"/>
      <c r="HG41" s="209"/>
      <c r="HH41" s="209"/>
      <c r="HI41" s="209"/>
      <c r="HJ41" s="209"/>
      <c r="HK41" s="209"/>
      <c r="HL41" s="209"/>
      <c r="HM41" s="209"/>
      <c r="HN41" s="209"/>
      <c r="HO41" s="209"/>
      <c r="HP41" s="209"/>
      <c r="HQ41" s="209"/>
      <c r="HR41" s="209"/>
      <c r="HS41" s="209"/>
      <c r="HT41" s="209"/>
      <c r="HU41" s="209"/>
      <c r="HV41" s="209"/>
      <c r="HW41" s="209"/>
      <c r="HX41" s="209"/>
      <c r="HY41" s="209"/>
      <c r="HZ41" s="209"/>
      <c r="IA41" s="209"/>
      <c r="IB41" s="209"/>
      <c r="IC41" s="209"/>
      <c r="ID41" s="209"/>
      <c r="IE41" s="209"/>
      <c r="IF41" s="209"/>
      <c r="IG41" s="209"/>
      <c r="IH41" s="209"/>
      <c r="II41" s="209"/>
      <c r="IJ41" s="209"/>
      <c r="IK41" s="209"/>
      <c r="IL41" s="209"/>
      <c r="IM41" s="209"/>
      <c r="IN41" s="209"/>
      <c r="IO41" s="209"/>
      <c r="IP41" s="209"/>
      <c r="IQ41" s="209"/>
      <c r="IR41" s="209"/>
      <c r="IS41" s="209"/>
      <c r="IT41" s="209"/>
      <c r="IU41" s="209"/>
      <c r="IV41" s="209"/>
    </row>
  </sheetData>
  <mergeCells count="18">
    <mergeCell ref="A4:A10"/>
    <mergeCell ref="B4:B10"/>
    <mergeCell ref="F4:F10"/>
    <mergeCell ref="G4:G10"/>
    <mergeCell ref="A11:A17"/>
    <mergeCell ref="B11:B17"/>
    <mergeCell ref="F11:F17"/>
    <mergeCell ref="G11:G17"/>
    <mergeCell ref="A27:A31"/>
    <mergeCell ref="B27:B31"/>
    <mergeCell ref="F27:F31"/>
    <mergeCell ref="G27:G31"/>
    <mergeCell ref="A18:A24"/>
    <mergeCell ref="B18:B24"/>
    <mergeCell ref="F18:F24"/>
    <mergeCell ref="G18:G24"/>
    <mergeCell ref="A25:A26"/>
    <mergeCell ref="B25:B26"/>
  </mergeCells>
  <pageMargins left="0.70866141732283472" right="0.70866141732283472" top="0.74803149606299213" bottom="0.74803149606299213" header="0.31496062992125984" footer="0.31496062992125984"/>
  <pageSetup scale="49" fitToWidth="2" fitToHeight="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C112C500437D4EA2D4AE66D47290F1" ma:contentTypeVersion="10" ma:contentTypeDescription="Create a new document." ma:contentTypeScope="" ma:versionID="16d37e2cf98e3082c870f6d27afbdcab">
  <xsd:schema xmlns:xsd="http://www.w3.org/2001/XMLSchema" xmlns:xs="http://www.w3.org/2001/XMLSchema" xmlns:p="http://schemas.microsoft.com/office/2006/metadata/properties" xmlns:ns3="756ef624-32e5-4aac-ab05-b3ae38de7bcd" xmlns:ns4="5278527e-2742-4137-930a-dbcbe34c06d7" targetNamespace="http://schemas.microsoft.com/office/2006/metadata/properties" ma:root="true" ma:fieldsID="a4a6d99bf2f2bdf5430f72a25caaf5f4" ns3:_="" ns4:_="">
    <xsd:import namespace="756ef624-32e5-4aac-ab05-b3ae38de7bcd"/>
    <xsd:import namespace="5278527e-2742-4137-930a-dbcbe34c06d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6ef624-32e5-4aac-ab05-b3ae38de7b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78527e-2742-4137-930a-dbcbe34c06d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F08E02-4934-47A4-A8E6-D3A4F4EF4486}">
  <ds:schemaRefs>
    <ds:schemaRef ds:uri="http://schemas.microsoft.com/sharepoint/v3/contenttype/forms"/>
  </ds:schemaRefs>
</ds:datastoreItem>
</file>

<file path=customXml/itemProps2.xml><?xml version="1.0" encoding="utf-8"?>
<ds:datastoreItem xmlns:ds="http://schemas.openxmlformats.org/officeDocument/2006/customXml" ds:itemID="{4EF6D930-6C0A-41F6-B3E4-3F4C668F4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6ef624-32e5-4aac-ab05-b3ae38de7bcd"/>
    <ds:schemaRef ds:uri="5278527e-2742-4137-930a-dbcbe34c06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ANEXO 1_2014</vt:lpstr>
      <vt:lpstr>ANEXO 1 (2)</vt:lpstr>
      <vt:lpstr>Anexo</vt:lpstr>
      <vt:lpstr>Hoja3</vt:lpstr>
      <vt:lpstr>Hoja1</vt:lpstr>
      <vt:lpstr>REQUERIMIENTO NORMAL CANAL</vt:lpstr>
      <vt:lpstr>Hoja4</vt:lpstr>
      <vt:lpstr>Logística_Analisis</vt:lpstr>
      <vt:lpstr>Anexo!Área_de_impresión</vt:lpstr>
      <vt:lpstr>Logística_Analisis!Área_de_impresión</vt:lpstr>
      <vt:lpstr>Anexo!Títulos_a_imprimir</vt:lpstr>
      <vt:lpstr>'ANEXO 1 (2)'!Títulos_a_imprimir</vt:lpstr>
      <vt:lpstr>'ANEXO 1_2014'!Títulos_a_imprimir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Camelo A.</dc:creator>
  <cp:keywords/>
  <dc:description/>
  <cp:lastModifiedBy>Marian Angelica Mora Roncancio</cp:lastModifiedBy>
  <cp:revision/>
  <dcterms:created xsi:type="dcterms:W3CDTF">2012-04-26T00:28:04Z</dcterms:created>
  <dcterms:modified xsi:type="dcterms:W3CDTF">2020-04-22T21:23:03Z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0x010100FEC112C500437D4EA2D4AE66D47290F1</vt:lpwstr>
  </property>
</Properties>
</file>