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abrador\Desktop\GERENCIA - 2019\2019\CONVOCATORIAS 2019\CONCURSO 004\"/>
    </mc:Choice>
  </mc:AlternateContent>
  <xr:revisionPtr revIDLastSave="0" documentId="8_{32F41C37-DC56-4070-B401-CC0275C7D2F2}" xr6:coauthVersionLast="43" xr6:coauthVersionMax="43" xr10:uidLastSave="{00000000-0000-0000-0000-000000000000}"/>
  <bookViews>
    <workbookView xWindow="-120" yWindow="-120" windowWidth="29040" windowHeight="15210" xr2:uid="{88C637F1-0C5D-43DC-835B-5CC6B88DE340}"/>
  </bookViews>
  <sheets>
    <sheet name="UT - BATUTA FINAL " sheetId="4" r:id="rId1"/>
    <sheet name="RED - TAYFER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3" l="1"/>
  <c r="D7" i="3"/>
  <c r="E14" i="3" l="1"/>
  <c r="E15" i="3" s="1"/>
  <c r="E8" i="3" s="1"/>
  <c r="D13" i="3"/>
  <c r="D12" i="3"/>
  <c r="D15" i="3" s="1"/>
  <c r="E14" i="4"/>
  <c r="E15" i="4" s="1"/>
  <c r="E8" i="4" s="1"/>
  <c r="D13" i="4"/>
  <c r="D12" i="4"/>
  <c r="D15" i="4" s="1"/>
  <c r="D8" i="4"/>
  <c r="D7" i="4"/>
  <c r="D16" i="3" l="1"/>
  <c r="E7" i="3"/>
  <c r="D16" i="4"/>
  <c r="E7" i="4"/>
</calcChain>
</file>

<file path=xl/sharedStrings.xml><?xml version="1.0" encoding="utf-8"?>
<sst xmlns="http://schemas.openxmlformats.org/spreadsheetml/2006/main" count="34" uniqueCount="17">
  <si>
    <t xml:space="preserve"> Corporación Lumen 2000 Colombia </t>
  </si>
  <si>
    <t>Echando Globos SAS</t>
  </si>
  <si>
    <t>Tayfer de Colombia LTDA</t>
  </si>
  <si>
    <t>La Red ILM SAS</t>
  </si>
  <si>
    <t>Valor a certificar</t>
  </si>
  <si>
    <t>% de Participación de la Union Temporal o Consorcio</t>
  </si>
  <si>
    <t>Empresa</t>
  </si>
  <si>
    <t xml:space="preserve">Corporación Lumen 2000 Colombia </t>
  </si>
  <si>
    <t>Empresa Contratante</t>
  </si>
  <si>
    <t xml:space="preserve">Valor del Contrato </t>
  </si>
  <si>
    <t xml:space="preserve">Unión Temporal Criollos, constituida por: Sociedad Echando Globos 50% y Corporación Lumen 2000 Colombia 50% </t>
  </si>
  <si>
    <t>Total valor aportado por cada empresa</t>
  </si>
  <si>
    <t xml:space="preserve">Valor minimo a certificar por cada empresa </t>
  </si>
  <si>
    <t xml:space="preserve">Valor certificado por la empresa </t>
  </si>
  <si>
    <t xml:space="preserve">UNION TEMPORAL BATUTA </t>
  </si>
  <si>
    <t xml:space="preserve">CONSORCIO RED - TAYFER </t>
  </si>
  <si>
    <t xml:space="preserve">Sumatoria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</si>
</sst>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_-;\-&quot;$&quot;\ * #,##0_-;_-&quot;$&quot;\ * &quot;-&quot;_-;_-@_-"/>
    <numFmt numFmtId="165" formatCode="_-&quot;$&quot;* #,##0_-;\-&quot;$&quot;* #,##0_-;_-&quot;$&quot;* &quot;-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65" fontId="0" fillId="0" borderId="5" xfId="0" applyNumberFormat="1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4" xfId="1" applyFont="1" applyBorder="1" applyAlignment="1">
      <alignment horizontal="center" vertical="center"/>
    </xf>
    <xf numFmtId="164" fontId="0" fillId="0" borderId="5" xfId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9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9" fontId="0" fillId="0" borderId="15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164" fontId="0" fillId="0" borderId="9" xfId="0" applyNumberFormat="1" applyBorder="1" applyAlignment="1">
      <alignment vertical="center"/>
    </xf>
    <xf numFmtId="165" fontId="0" fillId="0" borderId="10" xfId="0" applyNumberForma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164" fontId="0" fillId="0" borderId="12" xfId="0" applyNumberFormat="1" applyBorder="1" applyAlignment="1">
      <alignment vertical="center"/>
    </xf>
    <xf numFmtId="9" fontId="0" fillId="0" borderId="9" xfId="0" applyNumberForma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164" fontId="2" fillId="0" borderId="7" xfId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4" fontId="2" fillId="0" borderId="5" xfId="1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164" fontId="2" fillId="0" borderId="24" xfId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64" fontId="0" fillId="0" borderId="18" xfId="1" applyFont="1" applyBorder="1" applyAlignment="1">
      <alignment horizontal="center" vertical="center" wrapText="1"/>
    </xf>
    <xf numFmtId="164" fontId="0" fillId="0" borderId="19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96922-95CC-425A-84FD-388333D11CCD}">
  <dimension ref="B2:F16"/>
  <sheetViews>
    <sheetView tabSelected="1" workbookViewId="0">
      <selection activeCell="F9" sqref="F9"/>
    </sheetView>
  </sheetViews>
  <sheetFormatPr baseColWidth="10" defaultRowHeight="15" x14ac:dyDescent="0.25"/>
  <cols>
    <col min="1" max="1" width="3" style="3" customWidth="1"/>
    <col min="2" max="3" width="23.42578125" style="4" customWidth="1"/>
    <col min="4" max="5" width="23.42578125" style="3" customWidth="1"/>
    <col min="6" max="6" width="16.5703125" style="3" customWidth="1"/>
    <col min="7" max="7" width="20.42578125" style="3" customWidth="1"/>
    <col min="8" max="8" width="18.140625" style="3" customWidth="1"/>
    <col min="9" max="10" width="15.42578125" style="3" customWidth="1"/>
    <col min="11" max="11" width="15.140625" style="3" customWidth="1"/>
    <col min="12" max="16384" width="11.42578125" style="3"/>
  </cols>
  <sheetData>
    <row r="2" spans="2:6" ht="26.25" customHeight="1" x14ac:dyDescent="0.25">
      <c r="B2" s="45" t="s">
        <v>14</v>
      </c>
      <c r="C2" s="45"/>
      <c r="D2" s="45"/>
      <c r="E2" s="45"/>
    </row>
    <row r="3" spans="2:6" ht="15.75" thickBot="1" x14ac:dyDescent="0.3"/>
    <row r="4" spans="2:6" ht="15.75" thickBot="1" x14ac:dyDescent="0.3">
      <c r="B4" s="46" t="s">
        <v>4</v>
      </c>
      <c r="C4" s="47"/>
      <c r="D4" s="48">
        <v>1146557000</v>
      </c>
      <c r="E4" s="49"/>
    </row>
    <row r="5" spans="2:6" ht="15" customHeight="1" thickBot="1" x14ac:dyDescent="0.3">
      <c r="B5" s="3"/>
      <c r="C5" s="3"/>
    </row>
    <row r="6" spans="2:6" ht="57" customHeight="1" thickBot="1" x14ac:dyDescent="0.3">
      <c r="B6" s="25" t="s">
        <v>6</v>
      </c>
      <c r="C6" s="26" t="s">
        <v>5</v>
      </c>
      <c r="D6" s="26" t="s">
        <v>12</v>
      </c>
      <c r="E6" s="27" t="s">
        <v>13</v>
      </c>
    </row>
    <row r="7" spans="2:6" ht="15" customHeight="1" x14ac:dyDescent="0.25">
      <c r="B7" s="21" t="s">
        <v>0</v>
      </c>
      <c r="C7" s="22">
        <v>0.28000000000000003</v>
      </c>
      <c r="D7" s="23">
        <f>D4*C7</f>
        <v>321035960.00000006</v>
      </c>
      <c r="E7" s="24">
        <f>D15</f>
        <v>432318018.5</v>
      </c>
    </row>
    <row r="8" spans="2:6" ht="15.75" thickBot="1" x14ac:dyDescent="0.3">
      <c r="B8" s="17" t="s">
        <v>1</v>
      </c>
      <c r="C8" s="18">
        <v>0.72</v>
      </c>
      <c r="D8" s="19">
        <f>D4*C8</f>
        <v>825521040</v>
      </c>
      <c r="E8" s="20">
        <f>E15</f>
        <v>868583500</v>
      </c>
    </row>
    <row r="9" spans="2:6" ht="20.25" customHeight="1" x14ac:dyDescent="0.25">
      <c r="B9" s="3"/>
      <c r="C9" s="3"/>
    </row>
    <row r="10" spans="2:6" ht="15.75" thickBot="1" x14ac:dyDescent="0.3">
      <c r="B10" s="3"/>
      <c r="C10" s="3"/>
    </row>
    <row r="11" spans="2:6" s="4" customFormat="1" ht="31.5" customHeight="1" thickBot="1" x14ac:dyDescent="0.3">
      <c r="B11" s="6" t="s">
        <v>8</v>
      </c>
      <c r="C11" s="7" t="s">
        <v>9</v>
      </c>
      <c r="D11" s="8" t="s">
        <v>7</v>
      </c>
      <c r="E11" s="5" t="s">
        <v>1</v>
      </c>
    </row>
    <row r="12" spans="2:6" ht="63" customHeight="1" x14ac:dyDescent="0.25">
      <c r="B12" s="9" t="s">
        <v>10</v>
      </c>
      <c r="C12" s="10">
        <v>666636037</v>
      </c>
      <c r="D12" s="11">
        <f>C12/2</f>
        <v>333318018.5</v>
      </c>
      <c r="E12" s="12"/>
    </row>
    <row r="13" spans="2:6" ht="29.25" customHeight="1" x14ac:dyDescent="0.25">
      <c r="B13" s="9" t="s">
        <v>7</v>
      </c>
      <c r="C13" s="10">
        <v>99000000</v>
      </c>
      <c r="D13" s="13">
        <f>C13</f>
        <v>99000000</v>
      </c>
      <c r="E13" s="14"/>
      <c r="F13" s="2"/>
    </row>
    <row r="14" spans="2:6" ht="23.25" customHeight="1" thickBot="1" x14ac:dyDescent="0.3">
      <c r="B14" s="9" t="s">
        <v>1</v>
      </c>
      <c r="C14" s="10">
        <v>868583500</v>
      </c>
      <c r="D14" s="13"/>
      <c r="E14" s="14">
        <f>C14</f>
        <v>868583500</v>
      </c>
      <c r="F14" s="2"/>
    </row>
    <row r="15" spans="2:6" ht="27" customHeight="1" thickBot="1" x14ac:dyDescent="0.3">
      <c r="B15" s="50" t="s">
        <v>11</v>
      </c>
      <c r="C15" s="51"/>
      <c r="D15" s="15">
        <f>SUM(D12:D14)</f>
        <v>432318018.5</v>
      </c>
      <c r="E15" s="16">
        <f>SUM(E14)</f>
        <v>868583500</v>
      </c>
    </row>
    <row r="16" spans="2:6" ht="24.75" customHeight="1" thickBot="1" x14ac:dyDescent="0.3">
      <c r="B16" s="50" t="s">
        <v>16</v>
      </c>
      <c r="C16" s="51"/>
      <c r="D16" s="52">
        <f>D15+E15</f>
        <v>1300901518.5</v>
      </c>
      <c r="E16" s="53"/>
    </row>
  </sheetData>
  <mergeCells count="6">
    <mergeCell ref="B2:E2"/>
    <mergeCell ref="B4:C4"/>
    <mergeCell ref="D4:E4"/>
    <mergeCell ref="B15:C15"/>
    <mergeCell ref="B16:C16"/>
    <mergeCell ref="D16:E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602FE-39DC-45CD-AD32-D43406426633}">
  <dimension ref="B2:F16"/>
  <sheetViews>
    <sheetView topLeftCell="A12" workbookViewId="0">
      <selection activeCell="F13" sqref="F13"/>
    </sheetView>
  </sheetViews>
  <sheetFormatPr baseColWidth="10" defaultRowHeight="15" x14ac:dyDescent="0.25"/>
  <cols>
    <col min="1" max="1" width="3" style="3" customWidth="1"/>
    <col min="2" max="3" width="23.42578125" style="1" customWidth="1"/>
    <col min="4" max="5" width="23.42578125" style="3" customWidth="1"/>
    <col min="6" max="6" width="16.5703125" style="3" customWidth="1"/>
    <col min="7" max="7" width="20.42578125" style="3" customWidth="1"/>
    <col min="8" max="8" width="18.140625" style="3" customWidth="1"/>
    <col min="9" max="10" width="15.42578125" style="3" customWidth="1"/>
    <col min="11" max="11" width="15.140625" style="3" customWidth="1"/>
    <col min="12" max="16384" width="11.42578125" style="3"/>
  </cols>
  <sheetData>
    <row r="2" spans="2:6" ht="26.25" customHeight="1" x14ac:dyDescent="0.25">
      <c r="B2" s="45" t="s">
        <v>15</v>
      </c>
      <c r="C2" s="45"/>
      <c r="D2" s="45"/>
      <c r="E2" s="45"/>
    </row>
    <row r="3" spans="2:6" ht="15.75" thickBot="1" x14ac:dyDescent="0.3">
      <c r="B3" s="4"/>
      <c r="C3" s="4"/>
    </row>
    <row r="4" spans="2:6" ht="15.75" thickBot="1" x14ac:dyDescent="0.3">
      <c r="B4" s="46" t="s">
        <v>4</v>
      </c>
      <c r="C4" s="47"/>
      <c r="D4" s="48">
        <v>1146557000</v>
      </c>
      <c r="E4" s="49"/>
    </row>
    <row r="5" spans="2:6" ht="15" customHeight="1" thickBot="1" x14ac:dyDescent="0.3">
      <c r="B5" s="3"/>
      <c r="C5" s="3"/>
    </row>
    <row r="6" spans="2:6" ht="57" customHeight="1" thickBot="1" x14ac:dyDescent="0.3">
      <c r="B6" s="28" t="s">
        <v>6</v>
      </c>
      <c r="C6" s="29" t="s">
        <v>5</v>
      </c>
      <c r="D6" s="29" t="s">
        <v>12</v>
      </c>
      <c r="E6" s="30" t="s">
        <v>13</v>
      </c>
    </row>
    <row r="7" spans="2:6" ht="15" customHeight="1" x14ac:dyDescent="0.25">
      <c r="B7" s="31" t="s">
        <v>2</v>
      </c>
      <c r="C7" s="36">
        <v>0.5</v>
      </c>
      <c r="D7" s="32">
        <f>C7*D4</f>
        <v>573278500</v>
      </c>
      <c r="E7" s="33">
        <f>D15</f>
        <v>839632017</v>
      </c>
    </row>
    <row r="8" spans="2:6" ht="15.75" thickBot="1" x14ac:dyDescent="0.3">
      <c r="B8" s="34" t="s">
        <v>3</v>
      </c>
      <c r="C8" s="18">
        <v>0.5</v>
      </c>
      <c r="D8" s="35">
        <f>C8*D4</f>
        <v>573278500</v>
      </c>
      <c r="E8" s="20">
        <f>E15</f>
        <v>600000000</v>
      </c>
    </row>
    <row r="9" spans="2:6" ht="20.25" customHeight="1" x14ac:dyDescent="0.25">
      <c r="B9" s="3"/>
      <c r="C9" s="3"/>
    </row>
    <row r="10" spans="2:6" ht="15.75" thickBot="1" x14ac:dyDescent="0.3">
      <c r="B10" s="3"/>
      <c r="C10" s="3"/>
    </row>
    <row r="11" spans="2:6" s="1" customFormat="1" ht="31.5" customHeight="1" thickBot="1" x14ac:dyDescent="0.3">
      <c r="B11" s="6" t="s">
        <v>8</v>
      </c>
      <c r="C11" s="7" t="s">
        <v>9</v>
      </c>
      <c r="D11" s="43" t="s">
        <v>2</v>
      </c>
      <c r="E11" s="44" t="s">
        <v>3</v>
      </c>
    </row>
    <row r="12" spans="2:6" ht="63" customHeight="1" x14ac:dyDescent="0.25">
      <c r="B12" s="37" t="s">
        <v>2</v>
      </c>
      <c r="C12" s="38">
        <v>449896017</v>
      </c>
      <c r="D12" s="11">
        <f>C12</f>
        <v>449896017</v>
      </c>
      <c r="E12" s="12"/>
    </row>
    <row r="13" spans="2:6" ht="29.25" customHeight="1" x14ac:dyDescent="0.25">
      <c r="B13" s="39" t="s">
        <v>2</v>
      </c>
      <c r="C13" s="40">
        <v>389736000</v>
      </c>
      <c r="D13" s="13">
        <f>C13</f>
        <v>389736000</v>
      </c>
      <c r="E13" s="14"/>
      <c r="F13" s="2"/>
    </row>
    <row r="14" spans="2:6" ht="23.25" customHeight="1" thickBot="1" x14ac:dyDescent="0.3">
      <c r="B14" s="41" t="s">
        <v>3</v>
      </c>
      <c r="C14" s="42">
        <v>600000000</v>
      </c>
      <c r="D14" s="13"/>
      <c r="E14" s="14">
        <f>C14</f>
        <v>600000000</v>
      </c>
      <c r="F14" s="2"/>
    </row>
    <row r="15" spans="2:6" ht="27" customHeight="1" thickBot="1" x14ac:dyDescent="0.3">
      <c r="B15" s="50" t="s">
        <v>11</v>
      </c>
      <c r="C15" s="51"/>
      <c r="D15" s="15">
        <f>D12+D13</f>
        <v>839632017</v>
      </c>
      <c r="E15" s="16">
        <f>E14</f>
        <v>600000000</v>
      </c>
    </row>
    <row r="16" spans="2:6" ht="24.75" customHeight="1" thickBot="1" x14ac:dyDescent="0.3">
      <c r="B16" s="50" t="s">
        <v>16</v>
      </c>
      <c r="C16" s="51"/>
      <c r="D16" s="52">
        <f>D15+E15</f>
        <v>1439632017</v>
      </c>
      <c r="E16" s="53"/>
    </row>
  </sheetData>
  <mergeCells count="6">
    <mergeCell ref="B2:E2"/>
    <mergeCell ref="B15:C15"/>
    <mergeCell ref="D16:E16"/>
    <mergeCell ref="B16:C16"/>
    <mergeCell ref="D4:E4"/>
    <mergeCell ref="B4:C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5FFDEE7E65CF4D900F5DC97BB60406" ma:contentTypeVersion="9" ma:contentTypeDescription="Create a new document." ma:contentTypeScope="" ma:versionID="1281a6f741d9bd9f08db0d599263d8da">
  <xsd:schema xmlns:xsd="http://www.w3.org/2001/XMLSchema" xmlns:xs="http://www.w3.org/2001/XMLSchema" xmlns:p="http://schemas.microsoft.com/office/2006/metadata/properties" xmlns:ns3="786ac4d5-c9b9-4575-8bc8-ac35a6241bf0" xmlns:ns4="18531c6f-1c9a-4946-9e7b-4ea6bf4e2d8a" targetNamespace="http://schemas.microsoft.com/office/2006/metadata/properties" ma:root="true" ma:fieldsID="6b41b315a06804840d268ad45859de88" ns3:_="" ns4:_="">
    <xsd:import namespace="786ac4d5-c9b9-4575-8bc8-ac35a6241bf0"/>
    <xsd:import namespace="18531c6f-1c9a-4946-9e7b-4ea6bf4e2d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c4d5-c9b9-4575-8bc8-ac35a6241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31c6f-1c9a-4946-9e7b-4ea6bf4e2d8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F94368-FCF4-49D3-889D-310ECFB9C322}">
  <ds:schemaRefs>
    <ds:schemaRef ds:uri="http://purl.org/dc/dcmitype/"/>
    <ds:schemaRef ds:uri="http://purl.org/dc/elements/1.1/"/>
    <ds:schemaRef ds:uri="786ac4d5-c9b9-4575-8bc8-ac35a6241bf0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18531c6f-1c9a-4946-9e7b-4ea6bf4e2d8a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E50A328-FE22-4DA0-BC78-E122BEFD73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3913D3-BCD0-4407-A0B9-2DE0ABD36A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ac4d5-c9b9-4575-8bc8-ac35a6241bf0"/>
    <ds:schemaRef ds:uri="18531c6f-1c9a-4946-9e7b-4ea6bf4e2d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UT - BATUTA FINAL </vt:lpstr>
      <vt:lpstr>RED - TAYFER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Ixayana Ramirez Cristancho</dc:creator>
  <cp:lastModifiedBy>Johana Patricia</cp:lastModifiedBy>
  <dcterms:created xsi:type="dcterms:W3CDTF">2019-07-25T17:05:02Z</dcterms:created>
  <dcterms:modified xsi:type="dcterms:W3CDTF">2019-07-29T15:10:25Z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0x010100E45FFDEE7E65CF4D900F5DC97BB60406</vt:lpwstr>
  </property>
</Properties>
</file>