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CONCURSO 005\"/>
    </mc:Choice>
  </mc:AlternateContent>
  <xr:revisionPtr revIDLastSave="0" documentId="8_{E8AAC350-B006-47E5-B9BA-CFFA67EFE2B7}" xr6:coauthVersionLast="45" xr6:coauthVersionMax="45" xr10:uidLastSave="{00000000-0000-0000-0000-000000000000}"/>
  <bookViews>
    <workbookView xWindow="-120" yWindow="-120" windowWidth="29040" windowHeight="15210" tabRatio="783" xr2:uid="{FE803B94-AFEE-4789-9344-AF826C173ECA}"/>
  </bookViews>
  <sheets>
    <sheet name="UT Grupo Zea Colpensiones" sheetId="2" r:id="rId1"/>
    <sheet name="Century Media" sheetId="3" r:id="rId2"/>
    <sheet name="Sintonizar Medios" sheetId="5" r:id="rId3"/>
    <sheet name="Ponderable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5" l="1"/>
  <c r="G11" i="2"/>
  <c r="G15" i="5" l="1"/>
  <c r="G17" i="2"/>
  <c r="G16" i="2"/>
  <c r="G16" i="3"/>
  <c r="G16" i="5"/>
  <c r="G15" i="2"/>
  <c r="G15" i="3"/>
  <c r="G12" i="2"/>
  <c r="G12" i="3"/>
  <c r="G12" i="5"/>
  <c r="G11" i="3"/>
  <c r="G10" i="2"/>
  <c r="G10" i="3"/>
  <c r="G10" i="5"/>
  <c r="G22" i="3" l="1"/>
  <c r="G22" i="2"/>
  <c r="G22" i="5" l="1"/>
</calcChain>
</file>

<file path=xl/sharedStrings.xml><?xml version="1.0" encoding="utf-8"?>
<sst xmlns="http://schemas.openxmlformats.org/spreadsheetml/2006/main" count="236" uniqueCount="67">
  <si>
    <t>EVALUACIÓN INFORME FINAL</t>
  </si>
  <si>
    <t>PROCESO OFERTA POR INVITACIÓN No. 005 DE 2019</t>
  </si>
  <si>
    <t>NOMBRE DEL OFERENTE</t>
  </si>
  <si>
    <t>NÚMERO DEL OFERENTE</t>
  </si>
  <si>
    <t>DATOS DEL CONTACTO</t>
  </si>
  <si>
    <t>REQUISITOS VERIFICACIÓN TÉCNICA - PONDERANTES</t>
  </si>
  <si>
    <t>CUMPLE</t>
  </si>
  <si>
    <t>FOLIO</t>
  </si>
  <si>
    <t>PUNTAJE</t>
  </si>
  <si>
    <t>SI</t>
  </si>
  <si>
    <t>NO</t>
  </si>
  <si>
    <t>OBSERVACIÓN</t>
  </si>
  <si>
    <t>PUNTAJE TOTAL</t>
  </si>
  <si>
    <t>RESULTADO</t>
  </si>
  <si>
    <t>Original Firmado</t>
  </si>
  <si>
    <t>Porcentaje de descuento por servicios de divulgación</t>
  </si>
  <si>
    <t>valor de FEE mensual otorgado</t>
  </si>
  <si>
    <t>porcentaje de descuento en medios</t>
  </si>
  <si>
    <t>4.1.1</t>
  </si>
  <si>
    <t>4.1.2</t>
  </si>
  <si>
    <t>4.1.3</t>
  </si>
  <si>
    <t>4.1</t>
  </si>
  <si>
    <t>X</t>
  </si>
  <si>
    <t>NO APLICA</t>
  </si>
  <si>
    <t>Mail: johanna@grupozea.com - jessica.s@grupozea.com - harold@grupozea.com
Dirección: CALLE 70 # 7 -78
Telefono: 6068500</t>
  </si>
  <si>
    <t>PROPONENTE: CENTURY MEDIA
REPRESENTANTE LEGAL: MARIO RIOS CONDE (SUPLENTE)</t>
  </si>
  <si>
    <t>Mail: licitaciones@century-media.net
Dirección: Carrera 53 # 114 - 08
Telefono: 6196812</t>
  </si>
  <si>
    <r>
      <t>OBJETO:</t>
    </r>
    <r>
      <rPr>
        <sz val="11"/>
        <rFont val="Verdana"/>
        <family val="2"/>
      </rPr>
      <t xml:space="preserve"> 
Prestar los servicios de análisis, difusión de estrategias y campañas de comunicación, en los diferentes medios de comunicación, tradicionales, alternativos y digitales, con los cuales busca dar a conocer la gestión que adelanta la ADMINISTRADORA COLOMBIANA DE PENSIONES – COLPENSIONES. Lo anterior, en cumplimiento del Contrato Interadministrativo No. 074 de 2019 suscrito entre TEVEANDINA LTDA. y ADMINISTRADORA COLOMBIANA DE PENSIONES – COLPENSIONES. Todo de conformidad con la naturaleza del servicio y la propuesta presentada por el proveedor, la cual hace parte integral del contrato.</t>
    </r>
  </si>
  <si>
    <t>NIT. No. 830.075.011-4                          
C.C.  No. 80.075.011-4   DE BOGOTÁ</t>
  </si>
  <si>
    <t>PROPONENTE: UNION TEMPORAL GRUPO ZEA COLPENSIONES
REPRESENTANTE LEGAL: HAROLD ZEA GIL</t>
  </si>
  <si>
    <t>NIT. No.                        
C.C.  No. 16.585.382  DE CALI</t>
  </si>
  <si>
    <t>PROPONENTE: SINTONIZAR MEDIOS SAS
REPRESENTANTE LEGAL: MARTHA CECILIA DIAZ MANRIQUE</t>
  </si>
  <si>
    <t>NIT. No.  830.107.841-1                         
C.C.  No. 63.432.137  DE FLORIDABLANCA</t>
  </si>
  <si>
    <t>Mail: mdiaz@sintonizarmedios.com
Dirección: Calle 94 # 16 - 09
Telefono: 8051879</t>
  </si>
  <si>
    <t>PILAR ROCIO ROJAS BARRERO - LIDÉR SUPERVISIÓN</t>
  </si>
  <si>
    <t>DANIEL HERRERA TORRES - SUPERVISOR DE PROYECTOS</t>
  </si>
  <si>
    <t>MAGALY DAZA LUCENA - APOYO ADMINISTRATATIVO</t>
  </si>
  <si>
    <t>ANDRES FELIPE CAÑON OLIVARES - ANALISTA DE AUDIENCIAS</t>
  </si>
  <si>
    <t>PONDERACIÓN ECÓNOMICA</t>
  </si>
  <si>
    <t>PONDERACIÓN ELEMENTOS DE CALIDAD</t>
  </si>
  <si>
    <t>ESTIMULA A LA INDUSTRIA NACIONAL COLOMBIANA</t>
  </si>
  <si>
    <t>4.2</t>
  </si>
  <si>
    <t>4.2.1</t>
  </si>
  <si>
    <t>Bonificado y free press</t>
  </si>
  <si>
    <t>Certificados de estudios a los adicionales</t>
  </si>
  <si>
    <t>4.2.2</t>
  </si>
  <si>
    <t>4.2.3</t>
  </si>
  <si>
    <t>4.3</t>
  </si>
  <si>
    <t>4.3.1</t>
  </si>
  <si>
    <t>4.3.2</t>
  </si>
  <si>
    <t>Capacitación</t>
  </si>
  <si>
    <t>Servicio Nacional</t>
  </si>
  <si>
    <t>Servicio Extranjero con componente nacional</t>
  </si>
  <si>
    <t>CRITERIO</t>
  </si>
  <si>
    <t>DISTRIBUCION</t>
  </si>
  <si>
    <t>MÁXIMO</t>
  </si>
  <si>
    <t>4.1 Ponderación Ecónomica</t>
  </si>
  <si>
    <t xml:space="preserve">4.1.1 Porcentaje de descuento por
servicios de divulgación. </t>
  </si>
  <si>
    <t xml:space="preserve">4.1.2 FEE mensual </t>
  </si>
  <si>
    <t xml:space="preserve">4.1.3 Descuentos por pautar </t>
  </si>
  <si>
    <t>4.2 Ponderación elementos de calidad</t>
  </si>
  <si>
    <t>4.2.1 Bonificado y free press</t>
  </si>
  <si>
    <t>4.2.2 Capacitación</t>
  </si>
  <si>
    <t>4.2.3 Certificados de estudios a los
adicionales.</t>
  </si>
  <si>
    <t>4.3 Estímulo a la industria nacional colombiana</t>
  </si>
  <si>
    <t>4.3.1. Servicio Nacional</t>
  </si>
  <si>
    <t xml:space="preserve">4.3.2. Servicio Extranjero con componente
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</si>
</sst>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color theme="1"/>
      <name val="Arial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44" fontId="3" fillId="0" borderId="24" xfId="2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24" xfId="0" applyFont="1" applyBorder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vertical="center"/>
    </xf>
    <xf numFmtId="43" fontId="1" fillId="0" borderId="24" xfId="1" applyFont="1" applyBorder="1" applyAlignment="1">
      <alignment vertical="center" wrapText="1"/>
    </xf>
    <xf numFmtId="165" fontId="1" fillId="0" borderId="24" xfId="0" applyNumberFormat="1" applyFont="1" applyBorder="1" applyAlignment="1">
      <alignment vertical="center" wrapText="1"/>
    </xf>
    <xf numFmtId="165" fontId="1" fillId="3" borderId="2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7E5C-D614-46DD-A6DB-F367927B7FF6}">
  <dimension ref="A1:G27"/>
  <sheetViews>
    <sheetView showGridLines="0" tabSelected="1" zoomScale="80" zoomScaleNormal="80" zoomScalePageLayoutView="120" workbookViewId="0">
      <selection activeCell="G12" sqref="G12"/>
    </sheetView>
  </sheetViews>
  <sheetFormatPr baseColWidth="10" defaultColWidth="10.85546875" defaultRowHeight="14.25" x14ac:dyDescent="0.2"/>
  <cols>
    <col min="1" max="1" width="14.85546875" style="10" customWidth="1"/>
    <col min="2" max="2" width="108.7109375" style="11" customWidth="1"/>
    <col min="3" max="3" width="11.28515625" style="12" customWidth="1"/>
    <col min="4" max="4" width="11.85546875" style="11" customWidth="1"/>
    <col min="5" max="5" width="18.7109375" style="11" customWidth="1"/>
    <col min="6" max="6" width="52.85546875" style="11" customWidth="1"/>
    <col min="7" max="7" width="41.5703125" style="24" customWidth="1"/>
    <col min="8" max="9" width="45.140625" style="2" customWidth="1"/>
    <col min="10" max="16384" width="10.85546875" style="2"/>
  </cols>
  <sheetData>
    <row r="1" spans="1:7" s="1" customFormat="1" ht="26.1" customHeight="1" x14ac:dyDescent="0.2">
      <c r="A1" s="49" t="s">
        <v>0</v>
      </c>
      <c r="B1" s="50"/>
      <c r="C1" s="50"/>
      <c r="D1" s="50"/>
      <c r="E1" s="50"/>
      <c r="F1" s="50"/>
      <c r="G1" s="51"/>
    </row>
    <row r="2" spans="1:7" s="1" customFormat="1" ht="33.950000000000003" customHeight="1" x14ac:dyDescent="0.2">
      <c r="A2" s="49" t="s">
        <v>1</v>
      </c>
      <c r="B2" s="50"/>
      <c r="C2" s="50"/>
      <c r="D2" s="50"/>
      <c r="E2" s="50"/>
      <c r="F2" s="50"/>
      <c r="G2" s="51"/>
    </row>
    <row r="3" spans="1:7" s="1" customFormat="1" ht="74.25" customHeight="1" x14ac:dyDescent="0.2">
      <c r="A3" s="52" t="s">
        <v>27</v>
      </c>
      <c r="B3" s="53"/>
      <c r="C3" s="53"/>
      <c r="D3" s="53"/>
      <c r="E3" s="53"/>
      <c r="F3" s="53"/>
      <c r="G3" s="54"/>
    </row>
    <row r="4" spans="1:7" s="1" customFormat="1" ht="27.75" customHeight="1" thickBot="1" x14ac:dyDescent="0.25">
      <c r="A4" s="55" t="s">
        <v>2</v>
      </c>
      <c r="B4" s="56"/>
      <c r="C4" s="47" t="s">
        <v>3</v>
      </c>
      <c r="D4" s="57"/>
      <c r="E4" s="48"/>
      <c r="F4" s="47" t="s">
        <v>4</v>
      </c>
      <c r="G4" s="48"/>
    </row>
    <row r="5" spans="1:7" s="1" customFormat="1" ht="73.5" customHeight="1" thickBot="1" x14ac:dyDescent="0.25">
      <c r="A5" s="32" t="s">
        <v>29</v>
      </c>
      <c r="B5" s="33"/>
      <c r="C5" s="34" t="s">
        <v>30</v>
      </c>
      <c r="D5" s="35"/>
      <c r="E5" s="36"/>
      <c r="F5" s="37" t="s">
        <v>24</v>
      </c>
      <c r="G5" s="38"/>
    </row>
    <row r="6" spans="1:7" ht="15.75" customHeight="1" x14ac:dyDescent="0.2">
      <c r="A6" s="39" t="s">
        <v>5</v>
      </c>
      <c r="B6" s="40"/>
      <c r="C6" s="43" t="s">
        <v>6</v>
      </c>
      <c r="D6" s="44"/>
      <c r="E6" s="45" t="s">
        <v>7</v>
      </c>
      <c r="F6" s="34" t="s">
        <v>8</v>
      </c>
      <c r="G6" s="36"/>
    </row>
    <row r="7" spans="1:7" ht="27.75" customHeight="1" thickBot="1" x14ac:dyDescent="0.25">
      <c r="A7" s="41"/>
      <c r="B7" s="42"/>
      <c r="C7" s="3" t="s">
        <v>9</v>
      </c>
      <c r="D7" s="4" t="s">
        <v>10</v>
      </c>
      <c r="E7" s="46"/>
      <c r="F7" s="47"/>
      <c r="G7" s="48"/>
    </row>
    <row r="8" spans="1:7" s="1" customFormat="1" ht="27" customHeight="1" x14ac:dyDescent="0.2">
      <c r="A8" s="63" t="s">
        <v>21</v>
      </c>
      <c r="B8" s="63" t="s">
        <v>38</v>
      </c>
      <c r="C8" s="65" t="s">
        <v>6</v>
      </c>
      <c r="D8" s="65"/>
      <c r="E8" s="63" t="s">
        <v>7</v>
      </c>
      <c r="F8" s="63" t="s">
        <v>11</v>
      </c>
      <c r="G8" s="63" t="s">
        <v>12</v>
      </c>
    </row>
    <row r="9" spans="1:7" s="1" customFormat="1" ht="17.25" customHeight="1" x14ac:dyDescent="0.2">
      <c r="A9" s="64"/>
      <c r="B9" s="64"/>
      <c r="C9" s="5" t="s">
        <v>9</v>
      </c>
      <c r="D9" s="5" t="s">
        <v>10</v>
      </c>
      <c r="E9" s="64"/>
      <c r="F9" s="64"/>
      <c r="G9" s="64"/>
    </row>
    <row r="10" spans="1:7" s="1" customFormat="1" ht="17.25" customHeight="1" x14ac:dyDescent="0.2">
      <c r="A10" s="8" t="s">
        <v>18</v>
      </c>
      <c r="B10" s="6" t="s">
        <v>15</v>
      </c>
      <c r="C10" s="7" t="s">
        <v>22</v>
      </c>
      <c r="D10" s="7"/>
      <c r="E10" s="15">
        <v>200</v>
      </c>
      <c r="F10" s="21">
        <v>0.03</v>
      </c>
      <c r="G10" s="23">
        <f>+(F10*Ponderables!$D$4)/'Sintonizar Medios'!$F$10</f>
        <v>15</v>
      </c>
    </row>
    <row r="11" spans="1:7" s="1" customFormat="1" ht="17.25" customHeight="1" x14ac:dyDescent="0.2">
      <c r="A11" s="8" t="s">
        <v>19</v>
      </c>
      <c r="B11" s="6" t="s">
        <v>16</v>
      </c>
      <c r="C11" s="7" t="s">
        <v>22</v>
      </c>
      <c r="D11" s="7"/>
      <c r="E11" s="15">
        <v>200</v>
      </c>
      <c r="F11" s="17">
        <v>14841024</v>
      </c>
      <c r="G11" s="29">
        <f>+'Century Media'!$F$11*Ponderables!$D$5/F11</f>
        <v>0</v>
      </c>
    </row>
    <row r="12" spans="1:7" s="1" customFormat="1" ht="17.25" customHeight="1" x14ac:dyDescent="0.2">
      <c r="A12" s="8" t="s">
        <v>20</v>
      </c>
      <c r="B12" s="6" t="s">
        <v>17</v>
      </c>
      <c r="C12" s="7" t="s">
        <v>22</v>
      </c>
      <c r="D12" s="7"/>
      <c r="E12" s="15">
        <v>200</v>
      </c>
      <c r="F12" s="21">
        <v>0.1</v>
      </c>
      <c r="G12" s="30">
        <f>+(F12*Ponderables!$D$6)/'Sintonizar Medios'!$F$12</f>
        <v>16.666666666666668</v>
      </c>
    </row>
    <row r="13" spans="1:7" s="1" customFormat="1" ht="27" customHeight="1" x14ac:dyDescent="0.2">
      <c r="A13" s="63" t="s">
        <v>41</v>
      </c>
      <c r="B13" s="63" t="s">
        <v>39</v>
      </c>
      <c r="C13" s="65" t="s">
        <v>6</v>
      </c>
      <c r="D13" s="65"/>
      <c r="E13" s="63" t="s">
        <v>7</v>
      </c>
      <c r="F13" s="63" t="s">
        <v>11</v>
      </c>
      <c r="G13" s="65" t="s">
        <v>12</v>
      </c>
    </row>
    <row r="14" spans="1:7" s="1" customFormat="1" ht="17.25" customHeight="1" x14ac:dyDescent="0.2">
      <c r="A14" s="64"/>
      <c r="B14" s="64"/>
      <c r="C14" s="19" t="s">
        <v>9</v>
      </c>
      <c r="D14" s="19" t="s">
        <v>10</v>
      </c>
      <c r="E14" s="64"/>
      <c r="F14" s="64"/>
      <c r="G14" s="65"/>
    </row>
    <row r="15" spans="1:7" s="1" customFormat="1" ht="17.25" customHeight="1" x14ac:dyDescent="0.2">
      <c r="A15" s="18" t="s">
        <v>42</v>
      </c>
      <c r="B15" s="6" t="s">
        <v>43</v>
      </c>
      <c r="C15" s="7" t="s">
        <v>22</v>
      </c>
      <c r="D15" s="7"/>
      <c r="E15" s="15">
        <v>201</v>
      </c>
      <c r="F15" s="21">
        <v>0.15</v>
      </c>
      <c r="G15" s="23">
        <f>+(F15*Ponderables!$D$8)/'Century Media'!$F$15</f>
        <v>6</v>
      </c>
    </row>
    <row r="16" spans="1:7" s="1" customFormat="1" ht="17.25" customHeight="1" x14ac:dyDescent="0.2">
      <c r="A16" s="18" t="s">
        <v>45</v>
      </c>
      <c r="B16" s="6" t="s">
        <v>50</v>
      </c>
      <c r="C16" s="7" t="s">
        <v>22</v>
      </c>
      <c r="D16" s="7"/>
      <c r="E16" s="15">
        <v>201</v>
      </c>
      <c r="F16" s="17" t="s">
        <v>9</v>
      </c>
      <c r="G16" s="23">
        <f>+Ponderables!D9</f>
        <v>5</v>
      </c>
    </row>
    <row r="17" spans="1:7" s="1" customFormat="1" x14ac:dyDescent="0.2">
      <c r="A17" s="18" t="s">
        <v>46</v>
      </c>
      <c r="B17" s="6" t="s">
        <v>44</v>
      </c>
      <c r="C17" s="7" t="s">
        <v>22</v>
      </c>
      <c r="D17" s="7"/>
      <c r="E17" s="15">
        <v>201</v>
      </c>
      <c r="F17" s="16" t="s">
        <v>9</v>
      </c>
      <c r="G17" s="19">
        <f>+Ponderables!D10</f>
        <v>5</v>
      </c>
    </row>
    <row r="18" spans="1:7" s="1" customFormat="1" ht="27" customHeight="1" x14ac:dyDescent="0.2">
      <c r="A18" s="63" t="s">
        <v>47</v>
      </c>
      <c r="B18" s="63" t="s">
        <v>40</v>
      </c>
      <c r="C18" s="65" t="s">
        <v>6</v>
      </c>
      <c r="D18" s="65"/>
      <c r="E18" s="63" t="s">
        <v>7</v>
      </c>
      <c r="F18" s="63" t="s">
        <v>11</v>
      </c>
      <c r="G18" s="65" t="s">
        <v>12</v>
      </c>
    </row>
    <row r="19" spans="1:7" s="1" customFormat="1" ht="17.25" customHeight="1" x14ac:dyDescent="0.2">
      <c r="A19" s="64"/>
      <c r="B19" s="64"/>
      <c r="C19" s="19" t="s">
        <v>9</v>
      </c>
      <c r="D19" s="19" t="s">
        <v>10</v>
      </c>
      <c r="E19" s="64"/>
      <c r="F19" s="64"/>
      <c r="G19" s="65"/>
    </row>
    <row r="20" spans="1:7" s="1" customFormat="1" ht="17.25" customHeight="1" x14ac:dyDescent="0.2">
      <c r="A20" s="18" t="s">
        <v>48</v>
      </c>
      <c r="B20" s="6" t="s">
        <v>51</v>
      </c>
      <c r="C20" s="7" t="s">
        <v>22</v>
      </c>
      <c r="D20" s="7"/>
      <c r="E20" s="15">
        <v>206</v>
      </c>
      <c r="F20" s="16"/>
      <c r="G20" s="19">
        <v>10</v>
      </c>
    </row>
    <row r="21" spans="1:7" s="1" customFormat="1" ht="17.25" customHeight="1" x14ac:dyDescent="0.2">
      <c r="A21" s="18" t="s">
        <v>49</v>
      </c>
      <c r="B21" s="6" t="s">
        <v>52</v>
      </c>
      <c r="C21" s="7" t="s">
        <v>22</v>
      </c>
      <c r="D21" s="7"/>
      <c r="E21" s="15">
        <v>206</v>
      </c>
      <c r="F21" s="17"/>
      <c r="G21" s="19">
        <v>0</v>
      </c>
    </row>
    <row r="22" spans="1:7" s="1" customFormat="1" ht="33" customHeight="1" x14ac:dyDescent="0.2">
      <c r="A22" s="49" t="s">
        <v>13</v>
      </c>
      <c r="B22" s="50"/>
      <c r="C22" s="50"/>
      <c r="D22" s="50"/>
      <c r="E22" s="50"/>
      <c r="F22" s="51"/>
      <c r="G22" s="31">
        <f>+SUM(G10:G12,G15:G17,G20)</f>
        <v>57.666666666666671</v>
      </c>
    </row>
    <row r="23" spans="1:7" s="1" customFormat="1" ht="48.95" customHeight="1" x14ac:dyDescent="0.2">
      <c r="A23" s="58" t="s">
        <v>34</v>
      </c>
      <c r="B23" s="59"/>
      <c r="C23" s="60" t="s">
        <v>14</v>
      </c>
      <c r="D23" s="61"/>
      <c r="E23" s="61"/>
      <c r="F23" s="61"/>
      <c r="G23" s="62"/>
    </row>
    <row r="24" spans="1:7" s="1" customFormat="1" ht="42.95" customHeight="1" x14ac:dyDescent="0.2">
      <c r="A24" s="58" t="s">
        <v>35</v>
      </c>
      <c r="B24" s="59"/>
      <c r="C24" s="60" t="s">
        <v>14</v>
      </c>
      <c r="D24" s="61"/>
      <c r="E24" s="61"/>
      <c r="F24" s="61"/>
      <c r="G24" s="62"/>
    </row>
    <row r="25" spans="1:7" s="1" customFormat="1" ht="41.45" customHeight="1" x14ac:dyDescent="0.2">
      <c r="A25" s="58" t="s">
        <v>36</v>
      </c>
      <c r="B25" s="59"/>
      <c r="C25" s="60" t="s">
        <v>14</v>
      </c>
      <c r="D25" s="61"/>
      <c r="E25" s="61"/>
      <c r="F25" s="61"/>
      <c r="G25" s="62"/>
    </row>
    <row r="26" spans="1:7" s="1" customFormat="1" ht="41.45" customHeight="1" x14ac:dyDescent="0.2">
      <c r="A26" s="58" t="s">
        <v>37</v>
      </c>
      <c r="B26" s="59"/>
      <c r="C26" s="60" t="s">
        <v>14</v>
      </c>
      <c r="D26" s="61"/>
      <c r="E26" s="61"/>
      <c r="F26" s="61"/>
      <c r="G26" s="62"/>
    </row>
    <row r="27" spans="1:7" s="1" customFormat="1" ht="117" customHeight="1" x14ac:dyDescent="0.2">
      <c r="A27" s="13"/>
      <c r="B27" s="13"/>
      <c r="C27" s="9"/>
      <c r="D27" s="9"/>
      <c r="E27" s="9"/>
      <c r="F27" s="9"/>
      <c r="G27" s="20"/>
    </row>
  </sheetData>
  <mergeCells count="40">
    <mergeCell ref="A13:A14"/>
    <mergeCell ref="B13:B14"/>
    <mergeCell ref="C13:D13"/>
    <mergeCell ref="E13:E14"/>
    <mergeCell ref="F13:F14"/>
    <mergeCell ref="A26:B26"/>
    <mergeCell ref="C26:G26"/>
    <mergeCell ref="A24:B24"/>
    <mergeCell ref="C24:G24"/>
    <mergeCell ref="A25:B25"/>
    <mergeCell ref="C25:G25"/>
    <mergeCell ref="A22:F22"/>
    <mergeCell ref="A23:B23"/>
    <mergeCell ref="C23:G23"/>
    <mergeCell ref="A8:A9"/>
    <mergeCell ref="B8:B9"/>
    <mergeCell ref="C8:D8"/>
    <mergeCell ref="E8:E9"/>
    <mergeCell ref="F8:F9"/>
    <mergeCell ref="G8:G9"/>
    <mergeCell ref="G13:G14"/>
    <mergeCell ref="A18:A19"/>
    <mergeCell ref="B18:B19"/>
    <mergeCell ref="C18:D18"/>
    <mergeCell ref="E18:E19"/>
    <mergeCell ref="F18:F19"/>
    <mergeCell ref="G18:G19"/>
    <mergeCell ref="A1:G1"/>
    <mergeCell ref="A2:G2"/>
    <mergeCell ref="A3:G3"/>
    <mergeCell ref="A4:B4"/>
    <mergeCell ref="C4:E4"/>
    <mergeCell ref="F4:G4"/>
    <mergeCell ref="A5:B5"/>
    <mergeCell ref="C5:E5"/>
    <mergeCell ref="F5:G5"/>
    <mergeCell ref="A6:B7"/>
    <mergeCell ref="C6:D6"/>
    <mergeCell ref="E6:E7"/>
    <mergeCell ref="F6:G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CE77-CA7A-44DE-8D5C-EADEEAA62ED2}">
  <dimension ref="A1:G27"/>
  <sheetViews>
    <sheetView showGridLines="0" topLeftCell="A7" zoomScale="80" zoomScaleNormal="80" zoomScalePageLayoutView="120" workbookViewId="0">
      <selection activeCell="G22" sqref="G22"/>
    </sheetView>
  </sheetViews>
  <sheetFormatPr baseColWidth="10" defaultColWidth="10.85546875" defaultRowHeight="14.25" x14ac:dyDescent="0.2"/>
  <cols>
    <col min="1" max="1" width="14.85546875" style="10" customWidth="1"/>
    <col min="2" max="2" width="108.7109375" style="11" customWidth="1"/>
    <col min="3" max="3" width="11.28515625" style="12" customWidth="1"/>
    <col min="4" max="4" width="11.85546875" style="11" customWidth="1"/>
    <col min="5" max="5" width="18.7109375" style="11" customWidth="1"/>
    <col min="6" max="6" width="52.85546875" style="11" customWidth="1"/>
    <col min="7" max="7" width="41.5703125" style="2" customWidth="1"/>
    <col min="8" max="9" width="45.140625" style="2" customWidth="1"/>
    <col min="10" max="10" width="19.42578125" style="2" customWidth="1"/>
    <col min="11" max="16384" width="10.85546875" style="2"/>
  </cols>
  <sheetData>
    <row r="1" spans="1:7" s="1" customFormat="1" ht="26.1" customHeight="1" x14ac:dyDescent="0.2">
      <c r="A1" s="49" t="s">
        <v>0</v>
      </c>
      <c r="B1" s="50"/>
      <c r="C1" s="50"/>
      <c r="D1" s="50"/>
      <c r="E1" s="50"/>
      <c r="F1" s="50"/>
      <c r="G1" s="51"/>
    </row>
    <row r="2" spans="1:7" s="1" customFormat="1" ht="33.950000000000003" customHeight="1" x14ac:dyDescent="0.2">
      <c r="A2" s="49" t="s">
        <v>1</v>
      </c>
      <c r="B2" s="50"/>
      <c r="C2" s="50"/>
      <c r="D2" s="50"/>
      <c r="E2" s="50"/>
      <c r="F2" s="50"/>
      <c r="G2" s="51"/>
    </row>
    <row r="3" spans="1:7" s="1" customFormat="1" ht="74.25" customHeight="1" x14ac:dyDescent="0.2">
      <c r="A3" s="52" t="s">
        <v>27</v>
      </c>
      <c r="B3" s="53"/>
      <c r="C3" s="53"/>
      <c r="D3" s="53"/>
      <c r="E3" s="53"/>
      <c r="F3" s="53"/>
      <c r="G3" s="54"/>
    </row>
    <row r="4" spans="1:7" s="1" customFormat="1" ht="27.75" customHeight="1" thickBot="1" x14ac:dyDescent="0.25">
      <c r="A4" s="55" t="s">
        <v>2</v>
      </c>
      <c r="B4" s="56"/>
      <c r="C4" s="47" t="s">
        <v>3</v>
      </c>
      <c r="D4" s="57"/>
      <c r="E4" s="48"/>
      <c r="F4" s="47" t="s">
        <v>4</v>
      </c>
      <c r="G4" s="48"/>
    </row>
    <row r="5" spans="1:7" s="1" customFormat="1" ht="73.5" customHeight="1" thickBot="1" x14ac:dyDescent="0.25">
      <c r="A5" s="32" t="s">
        <v>25</v>
      </c>
      <c r="B5" s="33"/>
      <c r="C5" s="34" t="s">
        <v>28</v>
      </c>
      <c r="D5" s="35"/>
      <c r="E5" s="36"/>
      <c r="F5" s="37" t="s">
        <v>26</v>
      </c>
      <c r="G5" s="38"/>
    </row>
    <row r="6" spans="1:7" ht="15.75" customHeight="1" x14ac:dyDescent="0.2">
      <c r="A6" s="39" t="s">
        <v>5</v>
      </c>
      <c r="B6" s="40"/>
      <c r="C6" s="43" t="s">
        <v>6</v>
      </c>
      <c r="D6" s="44"/>
      <c r="E6" s="45" t="s">
        <v>7</v>
      </c>
      <c r="F6" s="34" t="s">
        <v>8</v>
      </c>
      <c r="G6" s="36"/>
    </row>
    <row r="7" spans="1:7" ht="27.75" customHeight="1" thickBot="1" x14ac:dyDescent="0.25">
      <c r="A7" s="41"/>
      <c r="B7" s="42"/>
      <c r="C7" s="3" t="s">
        <v>9</v>
      </c>
      <c r="D7" s="4" t="s">
        <v>10</v>
      </c>
      <c r="E7" s="46"/>
      <c r="F7" s="47"/>
      <c r="G7" s="48"/>
    </row>
    <row r="8" spans="1:7" s="1" customFormat="1" ht="27" customHeight="1" x14ac:dyDescent="0.2">
      <c r="A8" s="63" t="s">
        <v>21</v>
      </c>
      <c r="B8" s="63" t="s">
        <v>38</v>
      </c>
      <c r="C8" s="65" t="s">
        <v>6</v>
      </c>
      <c r="D8" s="65"/>
      <c r="E8" s="63" t="s">
        <v>7</v>
      </c>
      <c r="F8" s="63" t="s">
        <v>11</v>
      </c>
      <c r="G8" s="63" t="s">
        <v>12</v>
      </c>
    </row>
    <row r="9" spans="1:7" s="1" customFormat="1" ht="17.25" customHeight="1" x14ac:dyDescent="0.2">
      <c r="A9" s="64"/>
      <c r="B9" s="64"/>
      <c r="C9" s="19" t="s">
        <v>9</v>
      </c>
      <c r="D9" s="19" t="s">
        <v>10</v>
      </c>
      <c r="E9" s="64"/>
      <c r="F9" s="64"/>
      <c r="G9" s="64"/>
    </row>
    <row r="10" spans="1:7" s="1" customFormat="1" ht="17.25" customHeight="1" x14ac:dyDescent="0.2">
      <c r="A10" s="18" t="s">
        <v>18</v>
      </c>
      <c r="B10" s="6" t="s">
        <v>15</v>
      </c>
      <c r="C10" s="7" t="s">
        <v>22</v>
      </c>
      <c r="D10" s="7"/>
      <c r="E10" s="15">
        <v>138</v>
      </c>
      <c r="F10" s="21">
        <v>0.03</v>
      </c>
      <c r="G10" s="23">
        <f>+(F10*Ponderables!$D$4)/'Sintonizar Medios'!$F$10</f>
        <v>15</v>
      </c>
    </row>
    <row r="11" spans="1:7" s="1" customFormat="1" ht="17.25" customHeight="1" x14ac:dyDescent="0.2">
      <c r="A11" s="18" t="s">
        <v>19</v>
      </c>
      <c r="B11" s="6" t="s">
        <v>16</v>
      </c>
      <c r="C11" s="7" t="s">
        <v>22</v>
      </c>
      <c r="D11" s="7"/>
      <c r="E11" s="15">
        <v>138</v>
      </c>
      <c r="F11" s="17">
        <v>0</v>
      </c>
      <c r="G11" s="23">
        <f>+Ponderables!D5</f>
        <v>20</v>
      </c>
    </row>
    <row r="12" spans="1:7" s="1" customFormat="1" ht="17.25" customHeight="1" x14ac:dyDescent="0.2">
      <c r="A12" s="18" t="s">
        <v>20</v>
      </c>
      <c r="B12" s="6" t="s">
        <v>17</v>
      </c>
      <c r="C12" s="7" t="s">
        <v>22</v>
      </c>
      <c r="D12" s="7"/>
      <c r="E12" s="15">
        <v>138</v>
      </c>
      <c r="F12" s="21">
        <v>0.05</v>
      </c>
      <c r="G12" s="30">
        <f>+(F12*Ponderables!$D$6)/'Sintonizar Medios'!$F$12</f>
        <v>8.3333333333333339</v>
      </c>
    </row>
    <row r="13" spans="1:7" s="1" customFormat="1" ht="27" customHeight="1" x14ac:dyDescent="0.2">
      <c r="A13" s="63" t="s">
        <v>41</v>
      </c>
      <c r="B13" s="63" t="s">
        <v>39</v>
      </c>
      <c r="C13" s="65" t="s">
        <v>6</v>
      </c>
      <c r="D13" s="65"/>
      <c r="E13" s="63" t="s">
        <v>7</v>
      </c>
      <c r="F13" s="63" t="s">
        <v>11</v>
      </c>
      <c r="G13" s="65" t="s">
        <v>12</v>
      </c>
    </row>
    <row r="14" spans="1:7" s="1" customFormat="1" ht="17.25" customHeight="1" x14ac:dyDescent="0.2">
      <c r="A14" s="64"/>
      <c r="B14" s="64"/>
      <c r="C14" s="19" t="s">
        <v>9</v>
      </c>
      <c r="D14" s="19" t="s">
        <v>10</v>
      </c>
      <c r="E14" s="64"/>
      <c r="F14" s="64"/>
      <c r="G14" s="65"/>
    </row>
    <row r="15" spans="1:7" s="1" customFormat="1" ht="17.25" customHeight="1" x14ac:dyDescent="0.2">
      <c r="A15" s="18" t="s">
        <v>42</v>
      </c>
      <c r="B15" s="6" t="s">
        <v>43</v>
      </c>
      <c r="C15" s="7" t="s">
        <v>22</v>
      </c>
      <c r="D15" s="7"/>
      <c r="E15" s="15">
        <v>139</v>
      </c>
      <c r="F15" s="21">
        <v>0.5</v>
      </c>
      <c r="G15" s="23">
        <f>+Ponderables!D8</f>
        <v>20</v>
      </c>
    </row>
    <row r="16" spans="1:7" s="1" customFormat="1" ht="17.25" customHeight="1" x14ac:dyDescent="0.2">
      <c r="A16" s="18" t="s">
        <v>45</v>
      </c>
      <c r="B16" s="6" t="s">
        <v>50</v>
      </c>
      <c r="C16" s="7" t="s">
        <v>22</v>
      </c>
      <c r="D16" s="7"/>
      <c r="E16" s="15">
        <v>139</v>
      </c>
      <c r="F16" s="17" t="s">
        <v>9</v>
      </c>
      <c r="G16" s="23">
        <f>+Ponderables!D9</f>
        <v>5</v>
      </c>
    </row>
    <row r="17" spans="1:7" s="1" customFormat="1" ht="17.25" customHeight="1" x14ac:dyDescent="0.2">
      <c r="A17" s="18" t="s">
        <v>46</v>
      </c>
      <c r="B17" s="6" t="s">
        <v>44</v>
      </c>
      <c r="C17" s="7" t="s">
        <v>22</v>
      </c>
      <c r="D17" s="7"/>
      <c r="E17" s="15">
        <v>139</v>
      </c>
      <c r="F17" s="16" t="s">
        <v>9</v>
      </c>
      <c r="G17" s="23">
        <v>5</v>
      </c>
    </row>
    <row r="18" spans="1:7" s="1" customFormat="1" ht="27" customHeight="1" x14ac:dyDescent="0.2">
      <c r="A18" s="63" t="s">
        <v>47</v>
      </c>
      <c r="B18" s="63" t="s">
        <v>40</v>
      </c>
      <c r="C18" s="65" t="s">
        <v>6</v>
      </c>
      <c r="D18" s="65"/>
      <c r="E18" s="63" t="s">
        <v>7</v>
      </c>
      <c r="F18" s="63" t="s">
        <v>11</v>
      </c>
      <c r="G18" s="65" t="s">
        <v>12</v>
      </c>
    </row>
    <row r="19" spans="1:7" s="1" customFormat="1" ht="17.25" customHeight="1" x14ac:dyDescent="0.2">
      <c r="A19" s="64"/>
      <c r="B19" s="64"/>
      <c r="C19" s="19" t="s">
        <v>9</v>
      </c>
      <c r="D19" s="19" t="s">
        <v>10</v>
      </c>
      <c r="E19" s="64"/>
      <c r="F19" s="64"/>
      <c r="G19" s="65"/>
    </row>
    <row r="20" spans="1:7" s="1" customFormat="1" ht="17.25" customHeight="1" x14ac:dyDescent="0.2">
      <c r="A20" s="18" t="s">
        <v>48</v>
      </c>
      <c r="B20" s="6" t="s">
        <v>51</v>
      </c>
      <c r="C20" s="7" t="s">
        <v>22</v>
      </c>
      <c r="D20" s="7"/>
      <c r="E20" s="15"/>
      <c r="F20" s="16"/>
      <c r="G20" s="19">
        <v>10</v>
      </c>
    </row>
    <row r="21" spans="1:7" s="1" customFormat="1" ht="17.25" customHeight="1" x14ac:dyDescent="0.2">
      <c r="A21" s="18" t="s">
        <v>49</v>
      </c>
      <c r="B21" s="6" t="s">
        <v>52</v>
      </c>
      <c r="C21" s="7"/>
      <c r="D21" s="7"/>
      <c r="E21" s="15"/>
      <c r="F21" s="17" t="s">
        <v>23</v>
      </c>
      <c r="G21" s="19">
        <v>0</v>
      </c>
    </row>
    <row r="22" spans="1:7" s="1" customFormat="1" ht="33" customHeight="1" x14ac:dyDescent="0.2">
      <c r="A22" s="49" t="s">
        <v>13</v>
      </c>
      <c r="B22" s="50"/>
      <c r="C22" s="50"/>
      <c r="D22" s="50"/>
      <c r="E22" s="50"/>
      <c r="F22" s="51"/>
      <c r="G22" s="31">
        <f>+SUM(G10:G12,G15:G17,G20)</f>
        <v>83.333333333333343</v>
      </c>
    </row>
    <row r="23" spans="1:7" s="1" customFormat="1" ht="48.95" customHeight="1" x14ac:dyDescent="0.2">
      <c r="A23" s="58" t="s">
        <v>34</v>
      </c>
      <c r="B23" s="59"/>
      <c r="C23" s="60" t="s">
        <v>14</v>
      </c>
      <c r="D23" s="61"/>
      <c r="E23" s="61"/>
      <c r="F23" s="61"/>
      <c r="G23" s="62"/>
    </row>
    <row r="24" spans="1:7" s="1" customFormat="1" ht="42.95" customHeight="1" x14ac:dyDescent="0.2">
      <c r="A24" s="58" t="s">
        <v>35</v>
      </c>
      <c r="B24" s="59"/>
      <c r="C24" s="60" t="s">
        <v>14</v>
      </c>
      <c r="D24" s="61"/>
      <c r="E24" s="61"/>
      <c r="F24" s="61"/>
      <c r="G24" s="62"/>
    </row>
    <row r="25" spans="1:7" s="1" customFormat="1" ht="41.45" customHeight="1" x14ac:dyDescent="0.2">
      <c r="A25" s="58" t="s">
        <v>36</v>
      </c>
      <c r="B25" s="59"/>
      <c r="C25" s="60" t="s">
        <v>14</v>
      </c>
      <c r="D25" s="61"/>
      <c r="E25" s="61"/>
      <c r="F25" s="61"/>
      <c r="G25" s="62"/>
    </row>
    <row r="26" spans="1:7" s="1" customFormat="1" ht="41.45" customHeight="1" x14ac:dyDescent="0.2">
      <c r="A26" s="58" t="s">
        <v>37</v>
      </c>
      <c r="B26" s="59"/>
      <c r="C26" s="60" t="s">
        <v>14</v>
      </c>
      <c r="D26" s="61"/>
      <c r="E26" s="61"/>
      <c r="F26" s="61"/>
      <c r="G26" s="62"/>
    </row>
    <row r="27" spans="1:7" s="1" customFormat="1" ht="117" customHeight="1" x14ac:dyDescent="0.2">
      <c r="A27" s="13"/>
      <c r="B27" s="13"/>
      <c r="C27" s="14"/>
      <c r="D27" s="14"/>
      <c r="E27" s="14"/>
      <c r="F27" s="14"/>
      <c r="G27" s="14"/>
    </row>
  </sheetData>
  <mergeCells count="40">
    <mergeCell ref="G18:G19"/>
    <mergeCell ref="A8:A9"/>
    <mergeCell ref="B8:B9"/>
    <mergeCell ref="C8:D8"/>
    <mergeCell ref="E8:E9"/>
    <mergeCell ref="F8:F9"/>
    <mergeCell ref="G13:G14"/>
    <mergeCell ref="A13:A14"/>
    <mergeCell ref="B13:B14"/>
    <mergeCell ref="C13:D13"/>
    <mergeCell ref="A18:A19"/>
    <mergeCell ref="B18:B19"/>
    <mergeCell ref="C18:D18"/>
    <mergeCell ref="E18:E19"/>
    <mergeCell ref="F18:F19"/>
    <mergeCell ref="A25:B25"/>
    <mergeCell ref="C25:G25"/>
    <mergeCell ref="A26:B26"/>
    <mergeCell ref="C26:G26"/>
    <mergeCell ref="A22:F22"/>
    <mergeCell ref="A23:B23"/>
    <mergeCell ref="C23:G23"/>
    <mergeCell ref="A24:B24"/>
    <mergeCell ref="C24:G24"/>
    <mergeCell ref="E13:E14"/>
    <mergeCell ref="F13:F14"/>
    <mergeCell ref="A1:G1"/>
    <mergeCell ref="A2:G2"/>
    <mergeCell ref="A3:G3"/>
    <mergeCell ref="A4:B4"/>
    <mergeCell ref="C4:E4"/>
    <mergeCell ref="F4:G4"/>
    <mergeCell ref="A5:B5"/>
    <mergeCell ref="C5:E5"/>
    <mergeCell ref="F5:G5"/>
    <mergeCell ref="A6:B7"/>
    <mergeCell ref="C6:D6"/>
    <mergeCell ref="E6:E7"/>
    <mergeCell ref="F6:G7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2D8E-7D1C-41E7-9EAD-F03EDBD8ADD1}">
  <dimension ref="A1:G27"/>
  <sheetViews>
    <sheetView showGridLines="0" topLeftCell="A4" zoomScale="80" zoomScaleNormal="80" zoomScalePageLayoutView="120" workbookViewId="0">
      <selection activeCell="G12" sqref="G12"/>
    </sheetView>
  </sheetViews>
  <sheetFormatPr baseColWidth="10" defaultColWidth="10.85546875" defaultRowHeight="14.25" x14ac:dyDescent="0.2"/>
  <cols>
    <col min="1" max="1" width="14.85546875" style="10" customWidth="1"/>
    <col min="2" max="2" width="108.7109375" style="11" customWidth="1"/>
    <col min="3" max="3" width="11.28515625" style="12" customWidth="1"/>
    <col min="4" max="4" width="11.85546875" style="11" customWidth="1"/>
    <col min="5" max="5" width="18.7109375" style="11" customWidth="1"/>
    <col min="6" max="6" width="52.85546875" style="11" customWidth="1"/>
    <col min="7" max="7" width="41.5703125" style="24" customWidth="1"/>
    <col min="8" max="9" width="45.140625" style="2" customWidth="1"/>
    <col min="10" max="16384" width="10.85546875" style="2"/>
  </cols>
  <sheetData>
    <row r="1" spans="1:7" s="1" customFormat="1" ht="26.1" customHeight="1" x14ac:dyDescent="0.2">
      <c r="A1" s="49" t="s">
        <v>0</v>
      </c>
      <c r="B1" s="50"/>
      <c r="C1" s="50"/>
      <c r="D1" s="50"/>
      <c r="E1" s="50"/>
      <c r="F1" s="50"/>
      <c r="G1" s="51"/>
    </row>
    <row r="2" spans="1:7" s="1" customFormat="1" ht="33.950000000000003" customHeight="1" x14ac:dyDescent="0.2">
      <c r="A2" s="49" t="s">
        <v>1</v>
      </c>
      <c r="B2" s="50"/>
      <c r="C2" s="50"/>
      <c r="D2" s="50"/>
      <c r="E2" s="50"/>
      <c r="F2" s="50"/>
      <c r="G2" s="51"/>
    </row>
    <row r="3" spans="1:7" s="1" customFormat="1" ht="73.5" customHeight="1" x14ac:dyDescent="0.2">
      <c r="A3" s="52" t="s">
        <v>27</v>
      </c>
      <c r="B3" s="53"/>
      <c r="C3" s="53"/>
      <c r="D3" s="53"/>
      <c r="E3" s="53"/>
      <c r="F3" s="53"/>
      <c r="G3" s="54"/>
    </row>
    <row r="4" spans="1:7" s="1" customFormat="1" ht="27.75" customHeight="1" thickBot="1" x14ac:dyDescent="0.25">
      <c r="A4" s="55" t="s">
        <v>2</v>
      </c>
      <c r="B4" s="56"/>
      <c r="C4" s="47" t="s">
        <v>3</v>
      </c>
      <c r="D4" s="57"/>
      <c r="E4" s="48"/>
      <c r="F4" s="47" t="s">
        <v>4</v>
      </c>
      <c r="G4" s="48"/>
    </row>
    <row r="5" spans="1:7" s="1" customFormat="1" ht="73.5" customHeight="1" thickBot="1" x14ac:dyDescent="0.25">
      <c r="A5" s="32" t="s">
        <v>31</v>
      </c>
      <c r="B5" s="33"/>
      <c r="C5" s="34" t="s">
        <v>32</v>
      </c>
      <c r="D5" s="35"/>
      <c r="E5" s="36"/>
      <c r="F5" s="37" t="s">
        <v>33</v>
      </c>
      <c r="G5" s="38"/>
    </row>
    <row r="6" spans="1:7" ht="15.75" customHeight="1" x14ac:dyDescent="0.2">
      <c r="A6" s="39" t="s">
        <v>5</v>
      </c>
      <c r="B6" s="40"/>
      <c r="C6" s="43" t="s">
        <v>6</v>
      </c>
      <c r="D6" s="44"/>
      <c r="E6" s="45" t="s">
        <v>7</v>
      </c>
      <c r="F6" s="34" t="s">
        <v>8</v>
      </c>
      <c r="G6" s="36"/>
    </row>
    <row r="7" spans="1:7" ht="27.75" customHeight="1" thickBot="1" x14ac:dyDescent="0.25">
      <c r="A7" s="41"/>
      <c r="B7" s="42"/>
      <c r="C7" s="3" t="s">
        <v>9</v>
      </c>
      <c r="D7" s="4" t="s">
        <v>10</v>
      </c>
      <c r="E7" s="46"/>
      <c r="F7" s="47"/>
      <c r="G7" s="48"/>
    </row>
    <row r="8" spans="1:7" s="1" customFormat="1" ht="27" customHeight="1" x14ac:dyDescent="0.2">
      <c r="A8" s="63" t="s">
        <v>21</v>
      </c>
      <c r="B8" s="63" t="s">
        <v>38</v>
      </c>
      <c r="C8" s="65" t="s">
        <v>6</v>
      </c>
      <c r="D8" s="65"/>
      <c r="E8" s="63" t="s">
        <v>7</v>
      </c>
      <c r="F8" s="63" t="s">
        <v>11</v>
      </c>
      <c r="G8" s="63" t="s">
        <v>12</v>
      </c>
    </row>
    <row r="9" spans="1:7" s="1" customFormat="1" ht="17.25" customHeight="1" x14ac:dyDescent="0.2">
      <c r="A9" s="64"/>
      <c r="B9" s="64"/>
      <c r="C9" s="19" t="s">
        <v>9</v>
      </c>
      <c r="D9" s="19" t="s">
        <v>10</v>
      </c>
      <c r="E9" s="64"/>
      <c r="F9" s="64"/>
      <c r="G9" s="64"/>
    </row>
    <row r="10" spans="1:7" s="1" customFormat="1" ht="17.25" customHeight="1" x14ac:dyDescent="0.2">
      <c r="A10" s="18" t="s">
        <v>18</v>
      </c>
      <c r="B10" s="6" t="s">
        <v>15</v>
      </c>
      <c r="C10" s="7" t="s">
        <v>22</v>
      </c>
      <c r="D10" s="7"/>
      <c r="E10" s="15">
        <v>75</v>
      </c>
      <c r="F10" s="21">
        <v>0.04</v>
      </c>
      <c r="G10" s="19">
        <f>+Ponderables!D4</f>
        <v>20</v>
      </c>
    </row>
    <row r="11" spans="1:7" s="1" customFormat="1" ht="17.25" customHeight="1" x14ac:dyDescent="0.2">
      <c r="A11" s="18" t="s">
        <v>19</v>
      </c>
      <c r="B11" s="6" t="s">
        <v>16</v>
      </c>
      <c r="C11" s="7" t="s">
        <v>22</v>
      </c>
      <c r="D11" s="7"/>
      <c r="E11" s="15">
        <v>75</v>
      </c>
      <c r="F11" s="17">
        <v>7000000</v>
      </c>
      <c r="G11" s="29">
        <f>+'Century Media'!$F$11*Ponderables!$D$5/F11</f>
        <v>0</v>
      </c>
    </row>
    <row r="12" spans="1:7" s="1" customFormat="1" ht="17.25" customHeight="1" x14ac:dyDescent="0.2">
      <c r="A12" s="18" t="s">
        <v>20</v>
      </c>
      <c r="B12" s="6" t="s">
        <v>17</v>
      </c>
      <c r="C12" s="7" t="s">
        <v>22</v>
      </c>
      <c r="D12" s="7"/>
      <c r="E12" s="15">
        <v>75</v>
      </c>
      <c r="F12" s="21">
        <v>0.12</v>
      </c>
      <c r="G12" s="19">
        <f>+Ponderables!D6</f>
        <v>20</v>
      </c>
    </row>
    <row r="13" spans="1:7" s="1" customFormat="1" ht="27" customHeight="1" x14ac:dyDescent="0.2">
      <c r="A13" s="63" t="s">
        <v>41</v>
      </c>
      <c r="B13" s="63" t="s">
        <v>39</v>
      </c>
      <c r="C13" s="65" t="s">
        <v>6</v>
      </c>
      <c r="D13" s="65"/>
      <c r="E13" s="63" t="s">
        <v>7</v>
      </c>
      <c r="F13" s="63" t="s">
        <v>11</v>
      </c>
      <c r="G13" s="65" t="s">
        <v>12</v>
      </c>
    </row>
    <row r="14" spans="1:7" s="1" customFormat="1" ht="17.25" customHeight="1" x14ac:dyDescent="0.2">
      <c r="A14" s="64"/>
      <c r="B14" s="64"/>
      <c r="C14" s="19" t="s">
        <v>9</v>
      </c>
      <c r="D14" s="19" t="s">
        <v>10</v>
      </c>
      <c r="E14" s="64"/>
      <c r="F14" s="64"/>
      <c r="G14" s="65"/>
    </row>
    <row r="15" spans="1:7" s="1" customFormat="1" ht="17.25" customHeight="1" x14ac:dyDescent="0.2">
      <c r="A15" s="18" t="s">
        <v>42</v>
      </c>
      <c r="B15" s="6" t="s">
        <v>43</v>
      </c>
      <c r="C15" s="7" t="s">
        <v>22</v>
      </c>
      <c r="D15" s="7"/>
      <c r="E15" s="15">
        <v>76</v>
      </c>
      <c r="F15" s="21">
        <v>0.105</v>
      </c>
      <c r="G15" s="22">
        <f>+(F15*Ponderables!$D$8)/'Century Media'!$F$15</f>
        <v>4.2</v>
      </c>
    </row>
    <row r="16" spans="1:7" s="1" customFormat="1" ht="17.25" customHeight="1" x14ac:dyDescent="0.2">
      <c r="A16" s="18" t="s">
        <v>45</v>
      </c>
      <c r="B16" s="6" t="s">
        <v>50</v>
      </c>
      <c r="C16" s="7" t="s">
        <v>22</v>
      </c>
      <c r="D16" s="7"/>
      <c r="E16" s="15">
        <v>76</v>
      </c>
      <c r="F16" s="17" t="s">
        <v>9</v>
      </c>
      <c r="G16" s="22">
        <f>+Ponderables!D9</f>
        <v>5</v>
      </c>
    </row>
    <row r="17" spans="1:7" s="1" customFormat="1" ht="17.25" customHeight="1" x14ac:dyDescent="0.2">
      <c r="A17" s="18" t="s">
        <v>46</v>
      </c>
      <c r="B17" s="6" t="s">
        <v>44</v>
      </c>
      <c r="C17" s="7" t="s">
        <v>22</v>
      </c>
      <c r="D17" s="7"/>
      <c r="E17" s="15">
        <v>76</v>
      </c>
      <c r="F17" s="16" t="s">
        <v>9</v>
      </c>
      <c r="G17" s="19">
        <v>5</v>
      </c>
    </row>
    <row r="18" spans="1:7" s="1" customFormat="1" ht="27" customHeight="1" x14ac:dyDescent="0.2">
      <c r="A18" s="63" t="s">
        <v>47</v>
      </c>
      <c r="B18" s="63" t="s">
        <v>40</v>
      </c>
      <c r="C18" s="65" t="s">
        <v>6</v>
      </c>
      <c r="D18" s="65"/>
      <c r="E18" s="63" t="s">
        <v>7</v>
      </c>
      <c r="F18" s="63" t="s">
        <v>11</v>
      </c>
      <c r="G18" s="65" t="s">
        <v>12</v>
      </c>
    </row>
    <row r="19" spans="1:7" s="1" customFormat="1" ht="17.25" customHeight="1" x14ac:dyDescent="0.2">
      <c r="A19" s="64"/>
      <c r="B19" s="64"/>
      <c r="C19" s="19" t="s">
        <v>9</v>
      </c>
      <c r="D19" s="19" t="s">
        <v>10</v>
      </c>
      <c r="E19" s="64"/>
      <c r="F19" s="64"/>
      <c r="G19" s="65"/>
    </row>
    <row r="20" spans="1:7" s="1" customFormat="1" ht="17.25" customHeight="1" x14ac:dyDescent="0.2">
      <c r="A20" s="18" t="s">
        <v>48</v>
      </c>
      <c r="B20" s="6" t="s">
        <v>51</v>
      </c>
      <c r="C20" s="7" t="s">
        <v>22</v>
      </c>
      <c r="D20" s="7"/>
      <c r="E20" s="15">
        <v>81</v>
      </c>
      <c r="F20" s="16"/>
      <c r="G20" s="19">
        <v>10</v>
      </c>
    </row>
    <row r="21" spans="1:7" s="1" customFormat="1" ht="17.25" customHeight="1" x14ac:dyDescent="0.2">
      <c r="A21" s="18" t="s">
        <v>49</v>
      </c>
      <c r="B21" s="6" t="s">
        <v>52</v>
      </c>
      <c r="C21" s="7" t="s">
        <v>22</v>
      </c>
      <c r="D21" s="7"/>
      <c r="E21" s="15">
        <v>81</v>
      </c>
      <c r="F21" s="17"/>
      <c r="G21" s="19">
        <v>0</v>
      </c>
    </row>
    <row r="22" spans="1:7" s="1" customFormat="1" ht="33" customHeight="1" x14ac:dyDescent="0.2">
      <c r="A22" s="49" t="s">
        <v>13</v>
      </c>
      <c r="B22" s="50"/>
      <c r="C22" s="50"/>
      <c r="D22" s="50"/>
      <c r="E22" s="50"/>
      <c r="F22" s="51"/>
      <c r="G22" s="31">
        <f>+SUM(G10:G12,G15:G17,G20)</f>
        <v>64.2</v>
      </c>
    </row>
    <row r="23" spans="1:7" s="1" customFormat="1" ht="48.95" customHeight="1" x14ac:dyDescent="0.2">
      <c r="A23" s="58" t="s">
        <v>34</v>
      </c>
      <c r="B23" s="59"/>
      <c r="C23" s="60" t="s">
        <v>14</v>
      </c>
      <c r="D23" s="61"/>
      <c r="E23" s="61"/>
      <c r="F23" s="61"/>
      <c r="G23" s="62"/>
    </row>
    <row r="24" spans="1:7" s="1" customFormat="1" ht="42.95" customHeight="1" x14ac:dyDescent="0.2">
      <c r="A24" s="58" t="s">
        <v>35</v>
      </c>
      <c r="B24" s="59"/>
      <c r="C24" s="60" t="s">
        <v>14</v>
      </c>
      <c r="D24" s="61"/>
      <c r="E24" s="61"/>
      <c r="F24" s="61"/>
      <c r="G24" s="62"/>
    </row>
    <row r="25" spans="1:7" s="1" customFormat="1" ht="41.45" customHeight="1" x14ac:dyDescent="0.2">
      <c r="A25" s="58" t="s">
        <v>36</v>
      </c>
      <c r="B25" s="59"/>
      <c r="C25" s="60" t="s">
        <v>14</v>
      </c>
      <c r="D25" s="61"/>
      <c r="E25" s="61"/>
      <c r="F25" s="61"/>
      <c r="G25" s="62"/>
    </row>
    <row r="26" spans="1:7" s="1" customFormat="1" ht="41.45" customHeight="1" x14ac:dyDescent="0.2">
      <c r="A26" s="58" t="s">
        <v>37</v>
      </c>
      <c r="B26" s="59"/>
      <c r="C26" s="60" t="s">
        <v>14</v>
      </c>
      <c r="D26" s="61"/>
      <c r="E26" s="61"/>
      <c r="F26" s="61"/>
      <c r="G26" s="62"/>
    </row>
    <row r="27" spans="1:7" s="1" customFormat="1" ht="117" customHeight="1" x14ac:dyDescent="0.2">
      <c r="A27" s="13"/>
      <c r="B27" s="13"/>
      <c r="C27" s="14"/>
      <c r="D27" s="14"/>
      <c r="E27" s="14"/>
      <c r="F27" s="14"/>
      <c r="G27" s="20"/>
    </row>
  </sheetData>
  <mergeCells count="40">
    <mergeCell ref="A25:B25"/>
    <mergeCell ref="C25:G25"/>
    <mergeCell ref="A26:B26"/>
    <mergeCell ref="C26:G26"/>
    <mergeCell ref="A22:F22"/>
    <mergeCell ref="A23:B23"/>
    <mergeCell ref="C23:G23"/>
    <mergeCell ref="A24:B24"/>
    <mergeCell ref="C24:G24"/>
    <mergeCell ref="F18:F19"/>
    <mergeCell ref="G18:G19"/>
    <mergeCell ref="A13:A14"/>
    <mergeCell ref="B13:B14"/>
    <mergeCell ref="C13:D13"/>
    <mergeCell ref="E13:E14"/>
    <mergeCell ref="A18:A19"/>
    <mergeCell ref="B18:B19"/>
    <mergeCell ref="C18:D18"/>
    <mergeCell ref="E18:E19"/>
    <mergeCell ref="A8:A9"/>
    <mergeCell ref="B8:B9"/>
    <mergeCell ref="C8:D8"/>
    <mergeCell ref="E8:E9"/>
    <mergeCell ref="F13:F14"/>
    <mergeCell ref="G13:G14"/>
    <mergeCell ref="A5:B5"/>
    <mergeCell ref="C5:E5"/>
    <mergeCell ref="F5:G5"/>
    <mergeCell ref="A6:B7"/>
    <mergeCell ref="C6:D6"/>
    <mergeCell ref="E6:E7"/>
    <mergeCell ref="F6:G7"/>
    <mergeCell ref="G8:G9"/>
    <mergeCell ref="F8:F9"/>
    <mergeCell ref="A1:G1"/>
    <mergeCell ref="A2:G2"/>
    <mergeCell ref="A3:G3"/>
    <mergeCell ref="A4:B4"/>
    <mergeCell ref="C4:E4"/>
    <mergeCell ref="F4:G4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2B98-916F-4C0E-BC52-99FD8BF9A9F6}">
  <dimension ref="C2:E13"/>
  <sheetViews>
    <sheetView showGridLines="0" workbookViewId="0">
      <selection activeCell="H13" sqref="H13"/>
    </sheetView>
  </sheetViews>
  <sheetFormatPr baseColWidth="10" defaultRowHeight="15" x14ac:dyDescent="0.25"/>
  <cols>
    <col min="3" max="3" width="42.85546875" bestFit="1" customWidth="1"/>
    <col min="4" max="4" width="28" customWidth="1"/>
  </cols>
  <sheetData>
    <row r="2" spans="3:5" x14ac:dyDescent="0.25">
      <c r="C2" s="25" t="s">
        <v>53</v>
      </c>
      <c r="D2" s="25" t="s">
        <v>54</v>
      </c>
      <c r="E2" s="25" t="s">
        <v>55</v>
      </c>
    </row>
    <row r="3" spans="3:5" x14ac:dyDescent="0.25">
      <c r="C3" s="25" t="s">
        <v>56</v>
      </c>
      <c r="D3" s="26"/>
      <c r="E3" s="26"/>
    </row>
    <row r="4" spans="3:5" ht="30" x14ac:dyDescent="0.25">
      <c r="C4" s="27" t="s">
        <v>57</v>
      </c>
      <c r="D4" s="28">
        <v>20</v>
      </c>
      <c r="E4" s="66">
        <v>60</v>
      </c>
    </row>
    <row r="5" spans="3:5" x14ac:dyDescent="0.25">
      <c r="C5" s="26" t="s">
        <v>58</v>
      </c>
      <c r="D5" s="28">
        <v>20</v>
      </c>
      <c r="E5" s="66"/>
    </row>
    <row r="6" spans="3:5" x14ac:dyDescent="0.25">
      <c r="C6" s="26" t="s">
        <v>59</v>
      </c>
      <c r="D6" s="28">
        <v>20</v>
      </c>
      <c r="E6" s="66"/>
    </row>
    <row r="7" spans="3:5" x14ac:dyDescent="0.25">
      <c r="C7" s="25" t="s">
        <v>60</v>
      </c>
      <c r="D7" s="28"/>
      <c r="E7" s="26"/>
    </row>
    <row r="8" spans="3:5" x14ac:dyDescent="0.25">
      <c r="C8" s="26" t="s">
        <v>61</v>
      </c>
      <c r="D8" s="28">
        <v>20</v>
      </c>
      <c r="E8" s="66">
        <v>30</v>
      </c>
    </row>
    <row r="9" spans="3:5" x14ac:dyDescent="0.25">
      <c r="C9" s="26" t="s">
        <v>62</v>
      </c>
      <c r="D9" s="28">
        <v>5</v>
      </c>
      <c r="E9" s="66"/>
    </row>
    <row r="10" spans="3:5" ht="15.75" customHeight="1" x14ac:dyDescent="0.25">
      <c r="C10" s="27" t="s">
        <v>63</v>
      </c>
      <c r="D10" s="28">
        <v>5</v>
      </c>
      <c r="E10" s="66"/>
    </row>
    <row r="11" spans="3:5" x14ac:dyDescent="0.25">
      <c r="C11" s="25" t="s">
        <v>64</v>
      </c>
      <c r="D11" s="28"/>
      <c r="E11" s="26"/>
    </row>
    <row r="12" spans="3:5" x14ac:dyDescent="0.25">
      <c r="C12" s="26" t="s">
        <v>65</v>
      </c>
      <c r="D12" s="28">
        <v>10</v>
      </c>
      <c r="E12" s="66">
        <v>10</v>
      </c>
    </row>
    <row r="13" spans="3:5" ht="30" x14ac:dyDescent="0.25">
      <c r="C13" s="27" t="s">
        <v>66</v>
      </c>
      <c r="D13" s="28">
        <v>5</v>
      </c>
      <c r="E13" s="66"/>
    </row>
  </sheetData>
  <mergeCells count="3">
    <mergeCell ref="E4:E6"/>
    <mergeCell ref="E8:E10"/>
    <mergeCell ref="E12:E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DDBBBA7C155499E7077797EB5592D" ma:contentTypeVersion="8" ma:contentTypeDescription="Create a new document." ma:contentTypeScope="" ma:versionID="f816145a0a89bdad06253d86746a931f">
  <xsd:schema xmlns:xsd="http://www.w3.org/2001/XMLSchema" xmlns:xs="http://www.w3.org/2001/XMLSchema" xmlns:p="http://schemas.microsoft.com/office/2006/metadata/properties" xmlns:ns3="670d8356-4d95-42ec-ab6f-dc58af8a1366" targetNamespace="http://schemas.microsoft.com/office/2006/metadata/properties" ma:root="true" ma:fieldsID="ff2ea3a224c334dd1c6b560e989ce639" ns3:_="">
    <xsd:import namespace="670d8356-4d95-42ec-ab6f-dc58af8a13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d8356-4d95-42ec-ab6f-dc58af8a1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5E8042-FC5B-478B-B269-B515DFB97A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0A84F-545E-4788-97FB-9D19E72E8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d8356-4d95-42ec-ab6f-dc58af8a13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4CD9AE-5638-449D-BE06-C3221F56F6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UT Grupo Zea Colpensiones</vt:lpstr>
      <vt:lpstr>Century Media</vt:lpstr>
      <vt:lpstr>Sintonizar Medios</vt:lpstr>
      <vt:lpstr>Ponderables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Herrera Torres</dc:creator>
  <cp:lastModifiedBy>Johana Patricia</cp:lastModifiedBy>
  <dcterms:created xsi:type="dcterms:W3CDTF">2019-09-05T21:02:32Z</dcterms:created>
  <dcterms:modified xsi:type="dcterms:W3CDTF">2019-09-20T15:39:48Z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0x010100086DDBBBA7C155499E7077797EB5592D</vt:lpwstr>
  </property>
</Properties>
</file>