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yagudelo_canaltrece_com_co/Documents/LOGISTICA/PROPUESTAS/"/>
    </mc:Choice>
  </mc:AlternateContent>
  <xr:revisionPtr revIDLastSave="0" documentId="8_{A473C3F4-C94E-4EC6-BCD2-5999CCD03E56}" xr6:coauthVersionLast="47" xr6:coauthVersionMax="47" xr10:uidLastSave="{00000000-0000-0000-0000-000000000000}"/>
  <bookViews>
    <workbookView xWindow="-120" yWindow="-120" windowWidth="20730" windowHeight="11160" tabRatio="672" firstSheet="4" activeTab="12" xr2:uid="{00000000-000D-0000-FFFF-FFFF00000000}"/>
  </bookViews>
  <sheets>
    <sheet name="PROP. 1" sheetId="177" r:id="rId1"/>
    <sheet name="PROP. 2" sheetId="179" r:id="rId2"/>
    <sheet name="PROP. 3" sheetId="181" r:id="rId3"/>
    <sheet name="PROP. 4" sheetId="182" r:id="rId4"/>
    <sheet name="PROP. 5" sheetId="183" r:id="rId5"/>
    <sheet name="PROP. 6" sheetId="184" r:id="rId6"/>
    <sheet name="PROP. 7" sheetId="185" r:id="rId7"/>
    <sheet name="PROP. 8" sheetId="186" r:id="rId8"/>
    <sheet name="PROP. 9" sheetId="187" r:id="rId9"/>
    <sheet name="PROP. 10" sheetId="188" r:id="rId10"/>
    <sheet name="PROP. 11" sheetId="189" r:id="rId11"/>
    <sheet name="PROP. 12" sheetId="190" r:id="rId12"/>
    <sheet name="PROP. 13" sheetId="191" r:id="rId13"/>
  </sheets>
  <definedNames>
    <definedName name="_xlnm.Print_Area" localSheetId="0">'PROP. 1'!$A$1:$D$15</definedName>
    <definedName name="_xlnm.Print_Area" localSheetId="9">'PROP. 10'!$A$1:$D$16</definedName>
    <definedName name="_xlnm.Print_Area" localSheetId="10">'PROP. 11'!$A$1:$D$17</definedName>
    <definedName name="_xlnm.Print_Area" localSheetId="11">'PROP. 12'!$A$1:$D$17</definedName>
    <definedName name="_xlnm.Print_Area" localSheetId="12">'PROP. 13'!$A$1:$D$17</definedName>
    <definedName name="_xlnm.Print_Area" localSheetId="1">'PROP. 2'!$A$1:$D$15</definedName>
    <definedName name="_xlnm.Print_Area" localSheetId="2">'PROP. 3'!$A$1:$D$17</definedName>
    <definedName name="_xlnm.Print_Area" localSheetId="3">'PROP. 4'!$A$1:$D$16</definedName>
    <definedName name="_xlnm.Print_Area" localSheetId="4">'PROP. 5'!$A$1:$D$15</definedName>
    <definedName name="_xlnm.Print_Area" localSheetId="5">'PROP. 6'!$A$1:$D$15</definedName>
    <definedName name="_xlnm.Print_Area" localSheetId="6">'PROP. 7'!$A$1:$D$16</definedName>
    <definedName name="_xlnm.Print_Area" localSheetId="7">'PROP. 8'!$A$1:$D$17</definedName>
    <definedName name="_xlnm.Print_Area" localSheetId="8">'PROP. 9'!$A$1:$D$17</definedName>
    <definedName name="_xlnm.Print_Titles" localSheetId="0">'PROP. 1'!$1:$4</definedName>
    <definedName name="_xlnm.Print_Titles" localSheetId="9">'PROP. 10'!$1:$4</definedName>
    <definedName name="_xlnm.Print_Titles" localSheetId="10">'PROP. 11'!$1:$4</definedName>
    <definedName name="_xlnm.Print_Titles" localSheetId="11">'PROP. 12'!$1:$4</definedName>
    <definedName name="_xlnm.Print_Titles" localSheetId="12">'PROP. 13'!$1:$4</definedName>
    <definedName name="_xlnm.Print_Titles" localSheetId="1">'PROP. 2'!$1:$4</definedName>
    <definedName name="_xlnm.Print_Titles" localSheetId="2">'PROP. 3'!$1:$4</definedName>
    <definedName name="_xlnm.Print_Titles" localSheetId="3">'PROP. 4'!$1:$4</definedName>
    <definedName name="_xlnm.Print_Titles" localSheetId="4">'PROP. 5'!$1:$4</definedName>
    <definedName name="_xlnm.Print_Titles" localSheetId="5">'PROP. 6'!$1:$4</definedName>
    <definedName name="_xlnm.Print_Titles" localSheetId="6">'PROP. 7'!$1:$4</definedName>
    <definedName name="_xlnm.Print_Titles" localSheetId="7">'PROP. 8'!$1:$4</definedName>
    <definedName name="_xlnm.Print_Titles" localSheetId="8">'PROP. 9'!$1:$4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91" l="1"/>
  <c r="E10" i="191"/>
  <c r="E13" i="191"/>
  <c r="E12" i="191"/>
  <c r="E9" i="191"/>
  <c r="E8" i="191"/>
  <c r="E6" i="191"/>
  <c r="B4" i="191"/>
  <c r="E13" i="190"/>
  <c r="E12" i="190"/>
  <c r="E9" i="190"/>
  <c r="E8" i="190"/>
  <c r="E7" i="190"/>
  <c r="E6" i="190"/>
  <c r="B4" i="190"/>
  <c r="E13" i="189"/>
  <c r="E12" i="189"/>
  <c r="E9" i="189"/>
  <c r="E8" i="189"/>
  <c r="E7" i="189"/>
  <c r="E6" i="189"/>
  <c r="B4" i="189"/>
  <c r="E12" i="188"/>
  <c r="E11" i="188"/>
  <c r="E9" i="188"/>
  <c r="E8" i="188"/>
  <c r="E7" i="188"/>
  <c r="E6" i="188"/>
  <c r="E13" i="187"/>
  <c r="E12" i="187"/>
  <c r="E9" i="187"/>
  <c r="E8" i="187"/>
  <c r="E7" i="187"/>
  <c r="E6" i="187"/>
  <c r="B4" i="187"/>
  <c r="E13" i="186"/>
  <c r="E12" i="186"/>
  <c r="E9" i="186"/>
  <c r="E8" i="186"/>
  <c r="E7" i="186"/>
  <c r="E6" i="186"/>
  <c r="B4" i="186"/>
  <c r="E12" i="185"/>
  <c r="E11" i="185"/>
  <c r="E9" i="185"/>
  <c r="E8" i="185"/>
  <c r="E7" i="185"/>
  <c r="E6" i="185"/>
  <c r="B4" i="185"/>
  <c r="E11" i="184"/>
  <c r="E10" i="184"/>
  <c r="E9" i="184"/>
  <c r="E8" i="184"/>
  <c r="E7" i="184"/>
  <c r="E6" i="184"/>
  <c r="E11" i="183"/>
  <c r="E10" i="183"/>
  <c r="E9" i="183"/>
  <c r="E8" i="183"/>
  <c r="E7" i="183"/>
  <c r="E6" i="183"/>
  <c r="B4" i="183"/>
  <c r="E12" i="182"/>
  <c r="E11" i="182"/>
  <c r="E9" i="182"/>
  <c r="E8" i="182"/>
  <c r="E7" i="182"/>
  <c r="E6" i="182"/>
  <c r="B4" i="182"/>
  <c r="E13" i="181"/>
  <c r="E12" i="181"/>
  <c r="E9" i="181"/>
  <c r="E8" i="181"/>
  <c r="E7" i="181"/>
  <c r="E6" i="181"/>
  <c r="B4" i="181"/>
  <c r="E11" i="179"/>
  <c r="E10" i="179"/>
  <c r="E9" i="179"/>
  <c r="E8" i="179"/>
  <c r="E7" i="179"/>
  <c r="E6" i="179"/>
  <c r="B4" i="179"/>
  <c r="E10" i="177"/>
  <c r="E11" i="177"/>
  <c r="E9" i="177"/>
  <c r="E8" i="177"/>
  <c r="E7" i="177"/>
  <c r="E6" i="177"/>
  <c r="B4" i="177"/>
</calcChain>
</file>

<file path=xl/sharedStrings.xml><?xml version="1.0" encoding="utf-8"?>
<sst xmlns="http://schemas.openxmlformats.org/spreadsheetml/2006/main" count="477" uniqueCount="196">
  <si>
    <t xml:space="preserve">EVALUACIÓN PRELIMINAR DE DOCUMENTOS TECNICOS HABILITANTES
CONCURSO PUBLICO NO. 003 DE 2022
</t>
  </si>
  <si>
    <t xml:space="preserve">NOMBRE DEL PROPONENTE: </t>
  </si>
  <si>
    <t xml:space="preserve">CONSULTORÍA ESTRETÉGICA INTEGRAL S.A.S </t>
  </si>
  <si>
    <t>OBJETO:</t>
  </si>
  <si>
    <t>PRESTAR  LOS  SERVICIOS  DE  OPERACIÓN  TÉCNICA  Y  LOGÍSTICA  DE  EVENTOS  PARA  ATENDER  LAS NECESIDADES DE TEVEANDINA LTDA., Y SUS CLIENTES. TODO DE CONFORMIDAD CON LA NATURALEZA DEL SERVICIO Y LA COTIZACIÓN PRESENTADA POR EL CONTRATISTA, LA CUAL HACE PARTE DEL PRESENTE CONTRATO.</t>
  </si>
  <si>
    <t xml:space="preserve">NIT: 811.042.842-7  </t>
  </si>
  <si>
    <t>PRESUPUESTO OFICIAL:      $1.600.000.000</t>
  </si>
  <si>
    <t>PROPONENTE No. 1</t>
  </si>
  <si>
    <t>FOLIOS</t>
  </si>
  <si>
    <t>OBSERVACIONES</t>
  </si>
  <si>
    <t xml:space="preserve"> CAPACIDAD TECNICA HABILITANTE</t>
  </si>
  <si>
    <t>FORMATO 7: EXPERIENCIA DEL PROPONENTE</t>
  </si>
  <si>
    <t>CUMPLE</t>
  </si>
  <si>
    <t>folio 66</t>
  </si>
  <si>
    <t>Certificación 1: FUNDACIÓN EMPRESARIOS POR LA EDUCACION</t>
  </si>
  <si>
    <t>folio 68</t>
  </si>
  <si>
    <t>Certificación 2: EMPRESARIOS POR LA EDUCACION</t>
  </si>
  <si>
    <t>folio 81</t>
  </si>
  <si>
    <t>Certificación 3: JURISDICCIÓN ESPECIAL PARA LA PAZ</t>
  </si>
  <si>
    <t>folio 89</t>
  </si>
  <si>
    <t>FORMATO 11: PERSONAL MÍNIMO REQUERIDO</t>
  </si>
  <si>
    <t>Folio 100</t>
  </si>
  <si>
    <t xml:space="preserve"> RNT</t>
  </si>
  <si>
    <t>Folio 103</t>
  </si>
  <si>
    <t>HABILITADO</t>
  </si>
  <si>
    <t>ANGELA ANDREA PARRADO MEDELLÍN- LÍDER COMERCIAL Y DE MERCADEO (CONTRATISTA)</t>
  </si>
  <si>
    <t>OSCAR EDUARDO ABRIL TELLO - SUPERVISOR (CONTRATISTA)</t>
  </si>
  <si>
    <t>ALEXANDRA Ma. BELTRÁN GUERRERO - ABOGADA (CONTRATISTA)</t>
  </si>
  <si>
    <t>DU BRANDS SAS</t>
  </si>
  <si>
    <t>NIT: 900.275.221-6</t>
  </si>
  <si>
    <t>PRESUPUESTO OFICIAL:       $1.600.000.000</t>
  </si>
  <si>
    <t>PROPONENTE No. 2</t>
  </si>
  <si>
    <t>folio 46</t>
  </si>
  <si>
    <t>Certificación 1: TELECAFE LTDA</t>
  </si>
  <si>
    <t>folio 48 al 53</t>
  </si>
  <si>
    <t>Certificación 2: GOBERNACION DE ANTIOQUIA</t>
  </si>
  <si>
    <t>folio 54 y 55</t>
  </si>
  <si>
    <t>Se tomará el valor correspondiente al porcentaje en la UT</t>
  </si>
  <si>
    <t>Certificación 3: DEPARTAMENTO ADMINISTRATIVO DE LA DEFENSORIA DEL ESPACIO PUBLICO</t>
  </si>
  <si>
    <t>folio 56 al 64</t>
  </si>
  <si>
    <t>folio 65</t>
  </si>
  <si>
    <t>RNT</t>
  </si>
  <si>
    <t>folio 67</t>
  </si>
  <si>
    <t xml:space="preserve">CONSORCIO LOGISTICA CANAL TRECE –2022 </t>
  </si>
  <si>
    <t>SINTONIZAR MEDIOS NIT: 830107841-1
PORCENTAJE DEPARTICIPACIÓN: 75%
PRODUCCION DE EVENTOS 911 S.A.S NIT: 900.199.025-3 
PORCENTAJE DEPARTICIPACIÓN: 25%</t>
  </si>
  <si>
    <t>PROPONENTE No. 3</t>
  </si>
  <si>
    <t>Certificación 1: INSTITUTO DISTRITAL DE RECREACION   Y DEPORTE -IDRD</t>
  </si>
  <si>
    <t>folio 168</t>
  </si>
  <si>
    <t>Certificación 2: CANAL CAPITAL</t>
  </si>
  <si>
    <t>folio 174</t>
  </si>
  <si>
    <t>Certificación 3: EMPRESA DE TELECOMUICACIONES DE BOGOTA S.A E.S.P</t>
  </si>
  <si>
    <t>folio 177</t>
  </si>
  <si>
    <t>Certificación 4: COLOMBIANA DE TELECOMUNICACIONES S.A. ESP</t>
  </si>
  <si>
    <t>folio 178</t>
  </si>
  <si>
    <t>Certificación 5: NESTLE DE COLOMBIA S.A</t>
  </si>
  <si>
    <t>folio 179</t>
  </si>
  <si>
    <t>folio 180</t>
  </si>
  <si>
    <t>folio 182</t>
  </si>
  <si>
    <t>UNION TEMPORAL VIVE MARCA</t>
  </si>
  <si>
    <t>VIVE MARCA S.A.S. Nit: 900.772.954-8
PORCENTAJE DE PARTICIPACIÓN: 52%
MARCAS VITALES BMV SAS   Nit: 900.080.081-3
PORCENTAJE DE PARTICIPACIÓN: 48%</t>
  </si>
  <si>
    <t>PROPONENTE No. 4</t>
  </si>
  <si>
    <t>folio 47</t>
  </si>
  <si>
    <t>Certificación 1: RETAIL SERVICES SUCURSAL COLOMBIA</t>
  </si>
  <si>
    <t>folio 48</t>
  </si>
  <si>
    <t>Certificación 2: REGISTRADURIA NACIONAL DEL ESTADO CIVIL</t>
  </si>
  <si>
    <t xml:space="preserve"> folio 49-52</t>
  </si>
  <si>
    <t>Certificación 3: CENTRAL CERVECERA</t>
  </si>
  <si>
    <t xml:space="preserve"> folio 53</t>
  </si>
  <si>
    <t>Certificación 4: SUBDIRECCIÓN ADMINISTRATIVA DE LA SUPERINTENDENCIA NACIONAL DE SALUD</t>
  </si>
  <si>
    <t>NO CUMPLE</t>
  </si>
  <si>
    <t xml:space="preserve"> folio 56</t>
  </si>
  <si>
    <t>La certificación allegada no se encuentra firmada, requisito solicitado en las reglas de participación en el numeral 4.3.1.2</t>
  </si>
  <si>
    <t>Folio 63</t>
  </si>
  <si>
    <t>Folio 59-61</t>
  </si>
  <si>
    <t>UT VISION C13 2022</t>
  </si>
  <si>
    <t>QUINTA GENERACIÓN NIT 900.391.059-5
PORCENTAJE DE PARTICIPACIÓN: 50%
JAIMES COBOS SONIA  NIT: 63333065-7
PORCENTAJE DE PARTICIPACIÓN: 50%</t>
  </si>
  <si>
    <t>PROPONENTE No. 5</t>
  </si>
  <si>
    <t>folio 122</t>
  </si>
  <si>
    <t>Certificación 1: Fondo Nacional para la atención del Riesgo de desastres</t>
  </si>
  <si>
    <t>folio 123</t>
  </si>
  <si>
    <t>Certificación 2: ICETEX</t>
  </si>
  <si>
    <t>folio 125</t>
  </si>
  <si>
    <t xml:space="preserve">Se tendra en cuenta solo el porcentaje de participación en la UT </t>
  </si>
  <si>
    <t>Certificación 3: DPS</t>
  </si>
  <si>
    <t>folio 128</t>
  </si>
  <si>
    <t>folio 175</t>
  </si>
  <si>
    <t>folio 182-185</t>
  </si>
  <si>
    <t>UNIÓN TEMPORAL LM-FUCCA</t>
  </si>
  <si>
    <t xml:space="preserve">L&amp;M PUBLICIDAD S.A.S. NIT: 830.126.403-8
PORCENTAJE DE PARTICIPACIÓN: 50%
FUNDACION ESCUELA CULTURAL COMUN &amp; ARTE FUCCA NIT: 830.126.403-8
PORCENTAJE DE PARTICIPACIÓN: 50%
</t>
  </si>
  <si>
    <t>PROPONENTE No. 6</t>
  </si>
  <si>
    <t>SUBSANAR</t>
  </si>
  <si>
    <t>folio 56</t>
  </si>
  <si>
    <t>Certificación 1: CAJA COLOMBIANA DE SUBSIDIO
FAMILIAR COLSUBSIDIO</t>
  </si>
  <si>
    <t>folio 58</t>
  </si>
  <si>
    <t xml:space="preserve">       Si bien los certificados allegados cumplen con las condiciones exigidas en las reglas de participación, la sumatoria de las mismas no alcanza el presupuesto oficial del proceso tal y como lo señala el numeral                                                           4.3.1 CAPACIDAD TÉCNICA (HABILITANTE)  4.3.1.1 Relación de Experiencia o contratos ejecutados y/o acta de liquidación.   La Entidad requiere que el proponente acredite la experiencia en mínimo tres (3) y máximo  cinco (5) contratos, donde al menos uno (1) de ellos haya sido en el sector público, a través de certificaciones de contratos o actas de liquidación que hayan sido ejecutados, anteriores a la fecha de cierre del proceso y cuyo objeto esté relacionado con: actividades de operación técnica y logística de eventos; y cuya sumatoria, sea igual o superior al 100% del presupuesto oficial asignado por la Entidad. En caso contrario la propuesta se evaluará como NO HABILITADA.                                                                                                                                                                                                           </t>
  </si>
  <si>
    <t>Certificación 2: CAJA COLOMBIANA DE SUBSIDIO
FAMILIAR COLSUBSIDIO</t>
  </si>
  <si>
    <t>folio 59</t>
  </si>
  <si>
    <t>Certificación 3: FONDO DE DESARROLLO LOCAL DE
USAQUEN</t>
  </si>
  <si>
    <t>folio 60</t>
  </si>
  <si>
    <t>folio 62</t>
  </si>
  <si>
    <t>folio 67-69</t>
  </si>
  <si>
    <t>UNLOFT PRODUCCIÓN DE MARCA S.A.S</t>
  </si>
  <si>
    <t>NIT:  900.387.383-1</t>
  </si>
  <si>
    <t>PROPONENTE No. 7</t>
  </si>
  <si>
    <t>folio 37</t>
  </si>
  <si>
    <t>Certificación 1: FARMATODO COLOMBIA S.A</t>
  </si>
  <si>
    <t>folio 39</t>
  </si>
  <si>
    <t>Certificación 2: SOCIEDAD HOTELERA TEQUENDAMA S.A</t>
  </si>
  <si>
    <t>folio 40</t>
  </si>
  <si>
    <t>Certificación 3: FARMATODO COLOMBIA S.A</t>
  </si>
  <si>
    <t>folio 41</t>
  </si>
  <si>
    <t>Certificación 4: UAE CUERPO OFICIAL DE BOMBEROS DE
BOGOTA D.C.</t>
  </si>
  <si>
    <t>folio 43</t>
  </si>
  <si>
    <t>El documento allegado corresponde a un acta de recibo final mas no a un acta de liquidación documento requerido en las reglas de participación en el numeral 4.3.1</t>
  </si>
  <si>
    <t>folio 45</t>
  </si>
  <si>
    <t>PUBBLICA S.A.S.</t>
  </si>
  <si>
    <t>NIT: 800.064.773-1</t>
  </si>
  <si>
    <t>PROPONENTE No. 8</t>
  </si>
  <si>
    <t>folio 134</t>
  </si>
  <si>
    <t>Certificación 1: INSTITUTO COLOMBIANO DE BIENESTAR FAMILIAR</t>
  </si>
  <si>
    <t>folio 137</t>
  </si>
  <si>
    <t>Certificación 2: CANAL REGIONAL DE TELEVISIÓN TEVEANDINA LTDA</t>
  </si>
  <si>
    <t>folio 139</t>
  </si>
  <si>
    <t>Certificación 3: MUNICIPIO DE MEDELLIN SECRETARIA DE CULTURA CIUDADANA</t>
  </si>
  <si>
    <t>folio 147</t>
  </si>
  <si>
    <t>Certificación 4: SECRETARÍA DE EDUCACIÓN DEL DISTRITO</t>
  </si>
  <si>
    <t>folio 150</t>
  </si>
  <si>
    <t>Certificación 5: AGENCIA NACIONAL DE MINERIA</t>
  </si>
  <si>
    <t>FORMATO 0: PERSONAL MÍNIMO REQUERIDO</t>
  </si>
  <si>
    <t>folio 193</t>
  </si>
  <si>
    <t>folio 194</t>
  </si>
  <si>
    <t xml:space="preserve">Mercadeo Estratégico S.A.S. </t>
  </si>
  <si>
    <t>NIT: 802.023.098 -1</t>
  </si>
  <si>
    <t>PROPONENTE No. 9</t>
  </si>
  <si>
    <t>Certificación 1: UNION TEMPORAL COMERCIALIZADORES DE LA FLA</t>
  </si>
  <si>
    <t>folio 49</t>
  </si>
  <si>
    <t>Certificación 2: WINNER GROUP SA</t>
  </si>
  <si>
    <t>folio 51</t>
  </si>
  <si>
    <t>Certificación 3: UNION TEMPORAL COMERCIALIZADORES DE LA FLA</t>
  </si>
  <si>
    <t>folio 52</t>
  </si>
  <si>
    <t>Certificación 4: INSTITUTO COLOMBIANO DE BIENESTAR FAMILIAR-ICBF-REGIONAL ATLANTICO</t>
  </si>
  <si>
    <t>folio 54</t>
  </si>
  <si>
    <t>Se allega contrato, no cumpliendo con los parametros establecidos en la regla de participación en el numeral 4.3.1.1 Relación de Experiencia o contratos ejecutados y/o acta de liquidación.</t>
  </si>
  <si>
    <t>Certificación 5: INSTITUTO MUNICIPAL DE CULTURA Y TURISMO DE BUCARAMANGA</t>
  </si>
  <si>
    <t>folio 71</t>
  </si>
  <si>
    <t>folio 72</t>
  </si>
  <si>
    <t>FUNACTIVA</t>
  </si>
  <si>
    <t>NIT:  900332118- 1</t>
  </si>
  <si>
    <t>PROPONENTE No. 10</t>
  </si>
  <si>
    <t>RECHAZADO</t>
  </si>
  <si>
    <t>El proponente no presenta propuesta economica incurriendo en la causal de rechazo número 16, por tanto la propuesta es rechazada.</t>
  </si>
  <si>
    <t xml:space="preserve">Certificación 1: Ministerio de Educacion Nacional </t>
  </si>
  <si>
    <t xml:space="preserve">Certificación 2: Plaza Mayor Medellin </t>
  </si>
  <si>
    <t>Certificación 3: Alcaldia local de usme</t>
  </si>
  <si>
    <t xml:space="preserve">Certificación 4: Fondo de Desarrollo Local Usme </t>
  </si>
  <si>
    <t>ROYAL PARK SAS</t>
  </si>
  <si>
    <t>NIT: 800.184.306-1</t>
  </si>
  <si>
    <t>PROPONENTE No. 11</t>
  </si>
  <si>
    <t>folio 55</t>
  </si>
  <si>
    <t>Certificación 1: FUNDACIÓN GILBERTO ÁLZATE AVENDAÑO - FUGA</t>
  </si>
  <si>
    <t>El valor ejecutado del contrato no corresponde al dispuesto en el formato numero 7.</t>
  </si>
  <si>
    <t xml:space="preserve">Certificación 2: INSTITUTO DISTRITAL DE LAS ARTES -IDARTES </t>
  </si>
  <si>
    <t>folio 69</t>
  </si>
  <si>
    <t xml:space="preserve">Certificación 3: DEPARTAMENTO ADMINISTRATIVO
DE CIENCIA, "TECNOLOGIA E INNOVACIÓN -COLCIENCIAS </t>
  </si>
  <si>
    <t>folio 74</t>
  </si>
  <si>
    <t xml:space="preserve">Certificación 4: SECRETARIA DISTRITAL DE LA MUJER </t>
  </si>
  <si>
    <t>folio 82</t>
  </si>
  <si>
    <t xml:space="preserve">Certificación 5: SUPER INTENDENCIA DE SERVICIOS 
PÚBLICOS DOMICILIARIOS - SUPERSERVICIOS </t>
  </si>
  <si>
    <t>folio 102</t>
  </si>
  <si>
    <t>folio 103</t>
  </si>
  <si>
    <t>UT 
IMARED TEVEANDINA</t>
  </si>
  <si>
    <t>RED LOGÍSTICA Y GESTIÓN S.A.S NIT: 900.188.352-1
PORCENTAJE DE PARTICIPACIÓN: 50%
IMAGROUP COLOMBIA S.A.S. NIT: 900.075.180-3
PORCENTAJE DE PARTICIPACIÓN: 50%</t>
  </si>
  <si>
    <t>PROPONENTE No. 12</t>
  </si>
  <si>
    <t>Certificación 1: Institución Universitaria Colegio Mayor de 
Antioquia</t>
  </si>
  <si>
    <t xml:space="preserve">Se toma el valor real ejecutado, $1.246.742 </t>
  </si>
  <si>
    <t>Certificación 2: Institución Universitaria Colegio Mayor de 
Antioquia</t>
  </si>
  <si>
    <t>folio 141</t>
  </si>
  <si>
    <t>Certificación 3: DAES S.A.S.</t>
  </si>
  <si>
    <t>folio 145</t>
  </si>
  <si>
    <t>Certificación 4: Corporación integral para el desarrollo 
empresarial y social -SER MAS</t>
  </si>
  <si>
    <t xml:space="preserve">Certificación 5: DAES S.AS. </t>
  </si>
  <si>
    <t>folio 148</t>
  </si>
  <si>
    <t>FEELING COMPANY SA</t>
  </si>
  <si>
    <t>NIT: 811025635-7</t>
  </si>
  <si>
    <t>PROPONENTE No. 13</t>
  </si>
  <si>
    <t>folio 79</t>
  </si>
  <si>
    <t>Certificación 1: SECRETARIA DE CULTURA DEL MINUCIPIO DE MEDELLIN</t>
  </si>
  <si>
    <t>Certificación 2: BANCOLOMBIA SA</t>
  </si>
  <si>
    <t>folio 85</t>
  </si>
  <si>
    <t>Certificación 3: BANCOLOMBIA SA</t>
  </si>
  <si>
    <t>folio 87</t>
  </si>
  <si>
    <t>Certificación 4: BANCOLOMBIA SA</t>
  </si>
  <si>
    <t>folio 90</t>
  </si>
  <si>
    <t>Certificación 5: COLOMBIA MOVIL SA ESP</t>
  </si>
  <si>
    <t>folio 92</t>
  </si>
  <si>
    <t>folio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</si>
</sst>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</numFmts>
  <fonts count="18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b/>
      <sz val="10"/>
      <color indexed="8"/>
      <name val="Tahoma"/>
    </font>
    <font>
      <sz val="10"/>
      <color indexed="8"/>
      <name val="Tahoma"/>
    </font>
    <font>
      <sz val="10"/>
      <name val="Tahoma"/>
    </font>
    <font>
      <sz val="10"/>
      <color rgb="FF000000"/>
      <name val="Tahoma"/>
    </font>
    <font>
      <sz val="10"/>
      <color theme="0"/>
      <name val="Tahoma"/>
    </font>
    <font>
      <sz val="9"/>
      <color indexed="8"/>
      <name val="Tahoma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165" fontId="4" fillId="0" borderId="0" xfId="2" applyFont="1" applyFill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0" borderId="0" xfId="4" applyFont="1" applyFill="1"/>
    <xf numFmtId="0" fontId="7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8" fillId="0" borderId="0" xfId="4" applyFont="1"/>
    <xf numFmtId="164" fontId="8" fillId="0" borderId="0" xfId="4" applyFont="1" applyFill="1"/>
    <xf numFmtId="0" fontId="9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1" fillId="6" borderId="0" xfId="0" applyFont="1" applyFill="1"/>
    <xf numFmtId="164" fontId="8" fillId="6" borderId="0" xfId="4" applyFont="1" applyFill="1"/>
    <xf numFmtId="0" fontId="4" fillId="6" borderId="0" xfId="0" applyFont="1" applyFill="1"/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0" xfId="0" applyFont="1"/>
    <xf numFmtId="164" fontId="13" fillId="0" borderId="0" xfId="4" applyFont="1"/>
    <xf numFmtId="0" fontId="17" fillId="0" borderId="0" xfId="0" applyFont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</cellXfs>
  <cellStyles count="5">
    <cellStyle name="Moneda" xfId="2" builtinId="4"/>
    <cellStyle name="Moneda [0]" xfId="4" builtinId="7"/>
    <cellStyle name="Normal" xfId="0" builtinId="0"/>
    <cellStyle name="Normal 2" xfId="3" xr:uid="{00000000-0005-0000-0000-000003000000}"/>
    <cellStyle name="Normal 3" xfId="1" xr:uid="{00000000-0005-0000-0000-000004000000}"/>
  </cellStyles>
  <dxfs count="2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B4530-CCDD-6744-883A-E700FFF0A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12</xdr:row>
      <xdr:rowOff>47625</xdr:rowOff>
    </xdr:from>
    <xdr:to>
      <xdr:col>3</xdr:col>
      <xdr:colOff>2374756</xdr:colOff>
      <xdr:row>12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72382-A694-B742-A053-6777CDF9105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0831" y="7781925"/>
          <a:ext cx="249302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14</xdr:row>
      <xdr:rowOff>35718</xdr:rowOff>
    </xdr:from>
    <xdr:to>
      <xdr:col>3</xdr:col>
      <xdr:colOff>1867549</xdr:colOff>
      <xdr:row>14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22530E-04B7-4D47-BE2D-D417DC11E6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9302750" y="8570118"/>
          <a:ext cx="187389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514350</xdr:colOff>
      <xdr:row>12</xdr:row>
      <xdr:rowOff>523875</xdr:rowOff>
    </xdr:from>
    <xdr:to>
      <xdr:col>3</xdr:col>
      <xdr:colOff>1190625</xdr:colOff>
      <xdr:row>14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6C74F9-281E-424C-9B31-8E083831CA27}"/>
            </a:ext>
            <a:ext uri="{147F2762-F138-4A5C-976F-8EAC2B608ADB}">
              <a16:predDERef xmlns:a16="http://schemas.microsoft.com/office/drawing/2014/main" pred="{0A22530E-04B7-4D47-BE2D-D417DC11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67650" y="8048625"/>
          <a:ext cx="676275" cy="1285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5AE502-776B-4392-A5D6-EDC10D90E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13</xdr:row>
      <xdr:rowOff>47625</xdr:rowOff>
    </xdr:from>
    <xdr:to>
      <xdr:col>3</xdr:col>
      <xdr:colOff>2374756</xdr:colOff>
      <xdr:row>13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7FDCE2-BC3A-451C-A8B7-68D0C084251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15</xdr:row>
      <xdr:rowOff>35718</xdr:rowOff>
    </xdr:from>
    <xdr:to>
      <xdr:col>3</xdr:col>
      <xdr:colOff>1867549</xdr:colOff>
      <xdr:row>15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30198-DCF6-4422-89B6-2065833C807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409575</xdr:colOff>
      <xdr:row>13</xdr:row>
      <xdr:rowOff>619125</xdr:rowOff>
    </xdr:from>
    <xdr:to>
      <xdr:col>3</xdr:col>
      <xdr:colOff>1085850</xdr:colOff>
      <xdr:row>15</xdr:row>
      <xdr:rowOff>285750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0B7C09-A029-4479-AB9C-28C8B8B9B794}"/>
            </a:ext>
            <a:ext uri="{147F2762-F138-4A5C-976F-8EAC2B608ADB}">
              <a16:predDERef xmlns:a16="http://schemas.microsoft.com/office/drawing/2014/main" pred="{4F630198-DCF6-4422-89B6-2065833C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3450" y="8724900"/>
          <a:ext cx="676275" cy="1285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1C6369-C450-424C-8FF8-7C1179044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D45AC4-DC3D-4B71-B3AA-6D694A2FD53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472FEE-521B-4F8D-8622-213BDB5C959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447675</xdr:colOff>
      <xdr:row>14</xdr:row>
      <xdr:rowOff>714375</xdr:rowOff>
    </xdr:from>
    <xdr:to>
      <xdr:col>3</xdr:col>
      <xdr:colOff>1123950</xdr:colOff>
      <xdr:row>16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6E780C-A59C-4261-AD30-4A58B54F6802}"/>
            </a:ext>
            <a:ext uri="{147F2762-F138-4A5C-976F-8EAC2B608ADB}">
              <a16:predDERef xmlns:a16="http://schemas.microsoft.com/office/drawing/2014/main" pred="{57472FEE-521B-4F8D-8622-213BDB5C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0" y="9401175"/>
          <a:ext cx="676275" cy="1285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87E14-F483-4249-A230-85D65DD30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F704A-18D8-460E-9E98-3DDA3C14E50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D150DA-6FFE-4BAA-9CD4-FDBD63A49C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295275</xdr:colOff>
      <xdr:row>14</xdr:row>
      <xdr:rowOff>685800</xdr:rowOff>
    </xdr:from>
    <xdr:to>
      <xdr:col>3</xdr:col>
      <xdr:colOff>971550</xdr:colOff>
      <xdr:row>16</xdr:row>
      <xdr:rowOff>352425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E07B35-486F-4CB1-BAEA-19879AFB819F}"/>
            </a:ext>
            <a:ext uri="{147F2762-F138-4A5C-976F-8EAC2B608ADB}">
              <a16:predDERef xmlns:a16="http://schemas.microsoft.com/office/drawing/2014/main" pred="{9CD150DA-6FFE-4BAA-9CD4-FDBD63A4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39150" y="9801225"/>
          <a:ext cx="676275" cy="1285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B95AE-129F-4E85-AA19-474E73529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E41B21-59FA-4F45-BFF3-B4ABF3024C2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A5D62A-F85D-4A53-9BC2-7BBD5375624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733425</xdr:colOff>
      <xdr:row>14</xdr:row>
      <xdr:rowOff>685800</xdr:rowOff>
    </xdr:from>
    <xdr:to>
      <xdr:col>3</xdr:col>
      <xdr:colOff>1409700</xdr:colOff>
      <xdr:row>16</xdr:row>
      <xdr:rowOff>352425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6DB97A-7898-4503-AA35-4F74E3891C64}"/>
            </a:ext>
            <a:ext uri="{147F2762-F138-4A5C-976F-8EAC2B608ADB}">
              <a16:predDERef xmlns:a16="http://schemas.microsoft.com/office/drawing/2014/main" pred="{97A5D62A-F85D-4A53-9BC2-7BBD5375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77300" y="8210550"/>
          <a:ext cx="676275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68B389-D209-4529-81C9-058EA2437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12</xdr:row>
      <xdr:rowOff>47625</xdr:rowOff>
    </xdr:from>
    <xdr:to>
      <xdr:col>3</xdr:col>
      <xdr:colOff>2374756</xdr:colOff>
      <xdr:row>12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961744-779B-410B-A582-C87E3D6CF5D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14</xdr:row>
      <xdr:rowOff>35718</xdr:rowOff>
    </xdr:from>
    <xdr:to>
      <xdr:col>3</xdr:col>
      <xdr:colOff>1867549</xdr:colOff>
      <xdr:row>14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D041D0-9AD9-4857-B949-3C45CDFA647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12</xdr:row>
      <xdr:rowOff>742950</xdr:rowOff>
    </xdr:from>
    <xdr:to>
      <xdr:col>2</xdr:col>
      <xdr:colOff>1419225</xdr:colOff>
      <xdr:row>14</xdr:row>
      <xdr:rowOff>409575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FE66D8-C5C4-4567-9FE6-94CE08977EFF}"/>
            </a:ext>
            <a:ext uri="{147F2762-F138-4A5C-976F-8EAC2B608ADB}">
              <a16:predDERef xmlns:a16="http://schemas.microsoft.com/office/drawing/2014/main" pred="{F5D041D0-9AD9-4857-B949-3C45CDFA6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0925" y="8267700"/>
          <a:ext cx="676275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29E157-5356-4E27-B9FC-FA1CB2E1A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E0ADE3-3351-43C8-BED3-648A7D79F41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FDB264-AB43-4F93-AC2A-A1F3BC74AD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1133475</xdr:colOff>
      <xdr:row>14</xdr:row>
      <xdr:rowOff>676275</xdr:rowOff>
    </xdr:from>
    <xdr:to>
      <xdr:col>3</xdr:col>
      <xdr:colOff>323850</xdr:colOff>
      <xdr:row>16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2A07BB-D84C-417E-8CA2-512010B6F28F}"/>
            </a:ext>
            <a:ext uri="{147F2762-F138-4A5C-976F-8EAC2B608ADB}">
              <a16:predDERef xmlns:a16="http://schemas.microsoft.com/office/drawing/2014/main" pred="{B7FDB264-AB43-4F93-AC2A-A1F3BC74A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1450" y="9686925"/>
          <a:ext cx="676275" cy="1285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18DAA-1B4B-4790-8A1A-0F25B454E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13</xdr:row>
      <xdr:rowOff>47625</xdr:rowOff>
    </xdr:from>
    <xdr:to>
      <xdr:col>3</xdr:col>
      <xdr:colOff>2374756</xdr:colOff>
      <xdr:row>13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66373F-95C2-4B95-8CE3-3642F0A9E72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15</xdr:row>
      <xdr:rowOff>35718</xdr:rowOff>
    </xdr:from>
    <xdr:to>
      <xdr:col>3</xdr:col>
      <xdr:colOff>1867549</xdr:colOff>
      <xdr:row>15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0D6604-7077-4FE4-893E-B5E2772E466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514350</xdr:colOff>
      <xdr:row>13</xdr:row>
      <xdr:rowOff>685800</xdr:rowOff>
    </xdr:from>
    <xdr:to>
      <xdr:col>3</xdr:col>
      <xdr:colOff>1190625</xdr:colOff>
      <xdr:row>15</xdr:row>
      <xdr:rowOff>352425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5DEAB5-6A87-408F-B3B9-1D438DA05084}"/>
            </a:ext>
            <a:ext uri="{147F2762-F138-4A5C-976F-8EAC2B608ADB}">
              <a16:predDERef xmlns:a16="http://schemas.microsoft.com/office/drawing/2014/main" pred="{CE0D6604-7077-4FE4-893E-B5E2772E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8225" y="9248775"/>
          <a:ext cx="676275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4038-D938-4111-8AFD-4BF45C85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12</xdr:row>
      <xdr:rowOff>47625</xdr:rowOff>
    </xdr:from>
    <xdr:to>
      <xdr:col>3</xdr:col>
      <xdr:colOff>2374756</xdr:colOff>
      <xdr:row>12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04527C-F766-4067-B557-F6CBAD8533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14</xdr:row>
      <xdr:rowOff>35718</xdr:rowOff>
    </xdr:from>
    <xdr:to>
      <xdr:col>3</xdr:col>
      <xdr:colOff>1867549</xdr:colOff>
      <xdr:row>14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7F8784-A7D7-4A8F-8051-74E1BF0DBB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12</xdr:row>
      <xdr:rowOff>619125</xdr:rowOff>
    </xdr:from>
    <xdr:to>
      <xdr:col>3</xdr:col>
      <xdr:colOff>1362075</xdr:colOff>
      <xdr:row>14</xdr:row>
      <xdr:rowOff>285750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B7DD27-C097-4F60-9223-C387EA1323DF}"/>
            </a:ext>
            <a:ext uri="{147F2762-F138-4A5C-976F-8EAC2B608ADB}">
              <a16:predDERef xmlns:a16="http://schemas.microsoft.com/office/drawing/2014/main" pred="{D07F8784-A7D7-4A8F-8051-74E1BF0DB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29675" y="8553450"/>
          <a:ext cx="676275" cy="1285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7CB1B-1297-4BC1-9B36-0AA11A76F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12</xdr:row>
      <xdr:rowOff>47625</xdr:rowOff>
    </xdr:from>
    <xdr:to>
      <xdr:col>3</xdr:col>
      <xdr:colOff>2374756</xdr:colOff>
      <xdr:row>12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A33887-B1B5-4117-A7C5-04B29667E3B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14</xdr:row>
      <xdr:rowOff>35718</xdr:rowOff>
    </xdr:from>
    <xdr:to>
      <xdr:col>3</xdr:col>
      <xdr:colOff>1867549</xdr:colOff>
      <xdr:row>14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761561-B01B-4324-9A17-2EAC47BE9EB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1009650</xdr:colOff>
      <xdr:row>12</xdr:row>
      <xdr:rowOff>628650</xdr:rowOff>
    </xdr:from>
    <xdr:to>
      <xdr:col>3</xdr:col>
      <xdr:colOff>1685925</xdr:colOff>
      <xdr:row>14</xdr:row>
      <xdr:rowOff>295275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215B8E-7D99-4C93-88EA-CF111CC179B3}"/>
            </a:ext>
            <a:ext uri="{147F2762-F138-4A5C-976F-8EAC2B608ADB}">
              <a16:predDERef xmlns:a16="http://schemas.microsoft.com/office/drawing/2014/main" pred="{9C761561-B01B-4324-9A17-2EAC47BE9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53525" y="8505825"/>
          <a:ext cx="676275" cy="1285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09AD77-EAF4-47C2-BF22-7D1472E85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13</xdr:row>
      <xdr:rowOff>47625</xdr:rowOff>
    </xdr:from>
    <xdr:to>
      <xdr:col>3</xdr:col>
      <xdr:colOff>2374756</xdr:colOff>
      <xdr:row>13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EA54AE-D930-467C-8090-ABBAE97FEBE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15</xdr:row>
      <xdr:rowOff>35718</xdr:rowOff>
    </xdr:from>
    <xdr:to>
      <xdr:col>3</xdr:col>
      <xdr:colOff>1867549</xdr:colOff>
      <xdr:row>15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203C0A-37D0-468F-922D-78C479EAD4C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628650</xdr:colOff>
      <xdr:row>13</xdr:row>
      <xdr:rowOff>590550</xdr:rowOff>
    </xdr:from>
    <xdr:to>
      <xdr:col>3</xdr:col>
      <xdr:colOff>1304925</xdr:colOff>
      <xdr:row>15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58D6F5-48F8-42B0-88F2-8217FD2DCDEF}"/>
            </a:ext>
            <a:ext uri="{147F2762-F138-4A5C-976F-8EAC2B608ADB}">
              <a16:predDERef xmlns:a16="http://schemas.microsoft.com/office/drawing/2014/main" pred="{1E203C0A-37D0-468F-922D-78C479EAD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72525" y="8696325"/>
          <a:ext cx="676275" cy="1285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F547AF-91D9-4B7E-8CAF-B636302B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EE07DB-9CE0-47DF-AC87-61A16653043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1E432-FB2E-4464-A794-9CCAB26C283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714375</xdr:colOff>
      <xdr:row>14</xdr:row>
      <xdr:rowOff>666750</xdr:rowOff>
    </xdr:from>
    <xdr:to>
      <xdr:col>3</xdr:col>
      <xdr:colOff>1390650</xdr:colOff>
      <xdr:row>16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6B2287-7C2A-4455-9D97-8D1067639174}"/>
            </a:ext>
            <a:ext uri="{147F2762-F138-4A5C-976F-8EAC2B608ADB}">
              <a16:predDERef xmlns:a16="http://schemas.microsoft.com/office/drawing/2014/main" pred="{0551E432-FB2E-4464-A794-9CCAB26C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8250" y="9353550"/>
          <a:ext cx="676275" cy="1285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941DD2-593B-4F93-B3AA-994650605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14</xdr:row>
      <xdr:rowOff>47625</xdr:rowOff>
    </xdr:from>
    <xdr:to>
      <xdr:col>3</xdr:col>
      <xdr:colOff>2374756</xdr:colOff>
      <xdr:row>14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1DBBD4-B6F9-475A-AA52-440E0106EC1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256" y="8734425"/>
          <a:ext cx="237237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16</xdr:row>
      <xdr:rowOff>35718</xdr:rowOff>
    </xdr:from>
    <xdr:to>
      <xdr:col>3</xdr:col>
      <xdr:colOff>1867549</xdr:colOff>
      <xdr:row>16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951D4C-27D6-4C26-A3F5-D7C6CE499B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143875" y="9532143"/>
          <a:ext cx="186754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457200</xdr:colOff>
      <xdr:row>14</xdr:row>
      <xdr:rowOff>666750</xdr:rowOff>
    </xdr:from>
    <xdr:to>
      <xdr:col>3</xdr:col>
      <xdr:colOff>1133475</xdr:colOff>
      <xdr:row>16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03FEB3-5E2F-440C-8E99-682685D44445}"/>
            </a:ext>
            <a:ext uri="{147F2762-F138-4A5C-976F-8EAC2B608ADB}">
              <a16:predDERef xmlns:a16="http://schemas.microsoft.com/office/drawing/2014/main" pred="{02951D4C-27D6-4C26-A3F5-D7C6CE499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1075" y="9353550"/>
          <a:ext cx="6762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1CBF-E214-6C4D-B634-8B1301D94279}">
  <dimension ref="A1:F21"/>
  <sheetViews>
    <sheetView showGridLines="0" topLeftCell="A10" zoomScale="89" zoomScaleNormal="89" zoomScaleSheetLayoutView="100" workbookViewId="0">
      <selection activeCell="A15" sqref="A15:B15"/>
    </sheetView>
  </sheetViews>
  <sheetFormatPr baseColWidth="10" defaultColWidth="11.42578125" defaultRowHeight="11.25" x14ac:dyDescent="0.15"/>
  <cols>
    <col min="1" max="1" width="53.7109375" style="1" customWidth="1"/>
    <col min="2" max="2" width="34.28515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2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5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7</v>
      </c>
      <c r="B4" s="14" t="str">
        <f>+A12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13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14</v>
      </c>
      <c r="B7" s="9" t="s">
        <v>12</v>
      </c>
      <c r="C7" s="15" t="s">
        <v>15</v>
      </c>
      <c r="D7" s="6"/>
      <c r="E7" s="10">
        <f t="shared" ref="E7:E11" si="0">IF(B7="CUMPLE",1,0)</f>
        <v>1</v>
      </c>
      <c r="F7" s="20"/>
    </row>
    <row r="8" spans="1:6" ht="49.5" customHeight="1" x14ac:dyDescent="0.2">
      <c r="A8" s="6" t="s">
        <v>16</v>
      </c>
      <c r="B8" s="9" t="s">
        <v>12</v>
      </c>
      <c r="C8" s="15" t="s">
        <v>17</v>
      </c>
      <c r="D8" s="6"/>
      <c r="E8" s="10">
        <f t="shared" si="0"/>
        <v>1</v>
      </c>
      <c r="F8" s="20"/>
    </row>
    <row r="9" spans="1:6" ht="45.75" customHeight="1" x14ac:dyDescent="0.2">
      <c r="A9" s="6" t="s">
        <v>18</v>
      </c>
      <c r="B9" s="9" t="s">
        <v>12</v>
      </c>
      <c r="C9" s="15" t="s">
        <v>19</v>
      </c>
      <c r="D9" s="6"/>
      <c r="E9" s="10">
        <f t="shared" si="0"/>
        <v>1</v>
      </c>
      <c r="F9" s="20"/>
    </row>
    <row r="10" spans="1:6" ht="44.25" customHeight="1" x14ac:dyDescent="0.2">
      <c r="A10" s="8" t="s">
        <v>20</v>
      </c>
      <c r="B10" s="9" t="s">
        <v>12</v>
      </c>
      <c r="C10" s="15" t="s">
        <v>21</v>
      </c>
      <c r="D10" s="11"/>
      <c r="E10" s="10">
        <f t="shared" ref="E10" si="1">IF(B10="CUMPLE",1,0)</f>
        <v>1</v>
      </c>
      <c r="F10" s="20"/>
    </row>
    <row r="11" spans="1:6" ht="44.25" customHeight="1" x14ac:dyDescent="0.2">
      <c r="A11" s="8" t="s">
        <v>22</v>
      </c>
      <c r="B11" s="9" t="s">
        <v>12</v>
      </c>
      <c r="C11" s="15" t="s">
        <v>23</v>
      </c>
      <c r="D11" s="11"/>
      <c r="E11" s="10">
        <f t="shared" si="0"/>
        <v>1</v>
      </c>
      <c r="F11" s="20"/>
    </row>
    <row r="12" spans="1:6" ht="51" customHeight="1" thickBot="1" x14ac:dyDescent="0.25">
      <c r="A12" s="46" t="s">
        <v>24</v>
      </c>
      <c r="B12" s="46"/>
      <c r="C12" s="46"/>
      <c r="D12" s="46"/>
      <c r="E12" s="5"/>
      <c r="F12" s="20"/>
    </row>
    <row r="13" spans="1:6" ht="63.75" customHeight="1" x14ac:dyDescent="0.2">
      <c r="A13" s="39" t="s">
        <v>25</v>
      </c>
      <c r="B13" s="39"/>
      <c r="C13" s="40"/>
      <c r="D13" s="40"/>
      <c r="E13" s="5"/>
      <c r="F13" s="20"/>
    </row>
    <row r="14" spans="1:6" ht="63.75" customHeight="1" x14ac:dyDescent="0.2">
      <c r="A14" s="49" t="s">
        <v>26</v>
      </c>
      <c r="B14" s="50"/>
      <c r="C14" s="47"/>
      <c r="D14" s="48"/>
      <c r="E14" s="5"/>
      <c r="F14" s="20"/>
    </row>
    <row r="15" spans="1:6" ht="55.5" customHeight="1" x14ac:dyDescent="0.2">
      <c r="A15" s="39" t="s">
        <v>27</v>
      </c>
      <c r="B15" s="39"/>
      <c r="C15" s="40"/>
      <c r="D15" s="40"/>
      <c r="E15" s="5"/>
      <c r="F15" s="20"/>
    </row>
    <row r="16" spans="1:6" x14ac:dyDescent="0.15">
      <c r="D16" s="2"/>
    </row>
    <row r="17" spans="3:4" ht="63" customHeight="1" x14ac:dyDescent="0.15">
      <c r="D17" s="2"/>
    </row>
    <row r="18" spans="3:4" x14ac:dyDescent="0.15">
      <c r="D18" s="2"/>
    </row>
    <row r="21" spans="3:4" x14ac:dyDescent="0.15">
      <c r="C21" s="17"/>
    </row>
  </sheetData>
  <mergeCells count="11">
    <mergeCell ref="A15:B15"/>
    <mergeCell ref="C15:D15"/>
    <mergeCell ref="B1:D1"/>
    <mergeCell ref="A3:B3"/>
    <mergeCell ref="C3:D3"/>
    <mergeCell ref="A5:D5"/>
    <mergeCell ref="A12:D12"/>
    <mergeCell ref="A13:B13"/>
    <mergeCell ref="C13:D13"/>
    <mergeCell ref="C14:D14"/>
    <mergeCell ref="A14:B14"/>
  </mergeCells>
  <conditionalFormatting sqref="A12:D12">
    <cfRule type="containsText" dxfId="25" priority="1" operator="containsText" text="NO HABILITADO">
      <formula>NOT(ISERROR(SEARCH("NO HABILITADO",A12)))</formula>
    </cfRule>
    <cfRule type="containsText" dxfId="24" priority="2" operator="containsText" text="HABILITADO">
      <formula>NOT(ISERROR(SEARCH("HABILITADO",A12)))</formula>
    </cfRule>
  </conditionalFormatting>
  <dataValidations count="1">
    <dataValidation type="list" allowBlank="1" showInputMessage="1" showErrorMessage="1" sqref="B6:B11" xr:uid="{8F6B846E-B916-D74A-9D4C-A4DA5D115A7E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B2CD-B57E-44E7-AEA0-50D099B38F6C}">
  <dimension ref="A1:F22"/>
  <sheetViews>
    <sheetView showGridLines="0" topLeftCell="A11" zoomScale="89" zoomScaleNormal="89" zoomScaleSheetLayoutView="100" workbookViewId="0">
      <selection activeCell="D7" sqref="D7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146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147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148</v>
      </c>
      <c r="B4" s="23" t="s">
        <v>149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126" customHeight="1" x14ac:dyDescent="0.2">
      <c r="A6" s="8" t="s">
        <v>11</v>
      </c>
      <c r="B6" s="23" t="s">
        <v>149</v>
      </c>
      <c r="C6" s="15"/>
      <c r="D6" s="8" t="s">
        <v>150</v>
      </c>
      <c r="E6" s="10">
        <f>IF(B6="CUMPLE",1,0)</f>
        <v>0</v>
      </c>
      <c r="F6" s="20"/>
    </row>
    <row r="7" spans="1:6" ht="45.75" customHeight="1" x14ac:dyDescent="0.2">
      <c r="A7" s="6" t="s">
        <v>151</v>
      </c>
      <c r="B7" s="23" t="s">
        <v>149</v>
      </c>
      <c r="C7" s="15"/>
      <c r="D7" s="6"/>
      <c r="E7" s="10">
        <f t="shared" ref="E7:E12" si="0">IF(B7="CUMPLE",1,0)</f>
        <v>0</v>
      </c>
      <c r="F7" s="20"/>
    </row>
    <row r="8" spans="1:6" ht="49.5" customHeight="1" x14ac:dyDescent="0.2">
      <c r="A8" s="6" t="s">
        <v>152</v>
      </c>
      <c r="B8" s="23" t="s">
        <v>149</v>
      </c>
      <c r="C8" s="15"/>
      <c r="D8" s="6"/>
      <c r="E8" s="10">
        <f t="shared" si="0"/>
        <v>0</v>
      </c>
      <c r="F8" s="20"/>
    </row>
    <row r="9" spans="1:6" ht="45.75" customHeight="1" x14ac:dyDescent="0.2">
      <c r="A9" s="6" t="s">
        <v>153</v>
      </c>
      <c r="B9" s="23" t="s">
        <v>149</v>
      </c>
      <c r="C9" s="15"/>
      <c r="D9" s="11"/>
      <c r="E9" s="10">
        <f t="shared" si="0"/>
        <v>0</v>
      </c>
      <c r="F9" s="20"/>
    </row>
    <row r="10" spans="1:6" ht="45.75" customHeight="1" x14ac:dyDescent="0.2">
      <c r="A10" s="6" t="s">
        <v>154</v>
      </c>
      <c r="B10" s="23" t="s">
        <v>149</v>
      </c>
      <c r="C10" s="15"/>
      <c r="D10" s="6"/>
      <c r="E10" s="10"/>
      <c r="F10" s="20"/>
    </row>
    <row r="11" spans="1:6" ht="44.25" customHeight="1" x14ac:dyDescent="0.2">
      <c r="A11" s="8" t="s">
        <v>20</v>
      </c>
      <c r="B11" s="23" t="s">
        <v>149</v>
      </c>
      <c r="C11" s="15"/>
      <c r="D11" s="11"/>
      <c r="E11" s="10">
        <f t="shared" ref="E11" si="1">IF(B11="CUMPLE",1,0)</f>
        <v>0</v>
      </c>
      <c r="F11" s="20"/>
    </row>
    <row r="12" spans="1:6" ht="44.25" customHeight="1" x14ac:dyDescent="0.2">
      <c r="A12" s="8" t="s">
        <v>41</v>
      </c>
      <c r="B12" s="23" t="s">
        <v>149</v>
      </c>
      <c r="C12" s="15"/>
      <c r="D12" s="11"/>
      <c r="E12" s="10">
        <f t="shared" si="0"/>
        <v>0</v>
      </c>
      <c r="F12" s="20"/>
    </row>
    <row r="13" spans="1:6" ht="51" customHeight="1" x14ac:dyDescent="0.2">
      <c r="A13" s="64" t="s">
        <v>149</v>
      </c>
      <c r="B13" s="64"/>
      <c r="C13" s="64"/>
      <c r="D13" s="64"/>
      <c r="E13" s="5"/>
      <c r="F13" s="20"/>
    </row>
    <row r="14" spans="1:6" ht="63.75" customHeight="1" x14ac:dyDescent="0.2">
      <c r="A14" s="39" t="s">
        <v>25</v>
      </c>
      <c r="B14" s="39"/>
      <c r="C14" s="40"/>
      <c r="D14" s="40"/>
      <c r="E14" s="5"/>
      <c r="F14" s="20"/>
    </row>
    <row r="15" spans="1:6" ht="63.75" customHeight="1" x14ac:dyDescent="0.2">
      <c r="A15" s="49" t="s">
        <v>26</v>
      </c>
      <c r="B15" s="50"/>
      <c r="C15" s="47"/>
      <c r="D15" s="48"/>
      <c r="E15" s="5"/>
      <c r="F15" s="20"/>
    </row>
    <row r="16" spans="1:6" ht="55.5" customHeight="1" x14ac:dyDescent="0.2">
      <c r="A16" s="39" t="s">
        <v>27</v>
      </c>
      <c r="B16" s="39"/>
      <c r="C16" s="40"/>
      <c r="D16" s="40"/>
      <c r="E16" s="5"/>
      <c r="F16" s="20"/>
    </row>
    <row r="17" spans="3:4" x14ac:dyDescent="0.15">
      <c r="D17" s="2"/>
    </row>
    <row r="18" spans="3:4" ht="63" customHeight="1" x14ac:dyDescent="0.15">
      <c r="D18" s="2"/>
    </row>
    <row r="19" spans="3:4" x14ac:dyDescent="0.15">
      <c r="D19" s="2"/>
    </row>
    <row r="22" spans="3:4" x14ac:dyDescent="0.15">
      <c r="C22" s="17"/>
    </row>
  </sheetData>
  <mergeCells count="11">
    <mergeCell ref="A16:B16"/>
    <mergeCell ref="C16:D16"/>
    <mergeCell ref="B1:D1"/>
    <mergeCell ref="A3:B3"/>
    <mergeCell ref="C3:D3"/>
    <mergeCell ref="A5:D5"/>
    <mergeCell ref="A13:D13"/>
    <mergeCell ref="A14:B14"/>
    <mergeCell ref="C14:D14"/>
    <mergeCell ref="A15:B15"/>
    <mergeCell ref="C15:D15"/>
  </mergeCells>
  <conditionalFormatting sqref="A13:D13">
    <cfRule type="containsText" dxfId="7" priority="1" operator="containsText" text="NO HABILITADO">
      <formula>NOT(ISERROR(SEARCH("NO HABILITADO",A13)))</formula>
    </cfRule>
    <cfRule type="containsText" dxfId="6" priority="2" operator="containsText" text="HABILITADO">
      <formula>NOT(ISERROR(SEARCH("HABILITADO",A13)))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06C5-5A77-40D7-B22B-CE99C5515CE8}">
  <dimension ref="A1:F23"/>
  <sheetViews>
    <sheetView showGridLines="0" zoomScale="89" zoomScaleNormal="89" zoomScaleSheetLayoutView="100" workbookViewId="0">
      <selection activeCell="D6" sqref="D6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155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156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157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158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159</v>
      </c>
      <c r="B7" s="9" t="s">
        <v>12</v>
      </c>
      <c r="C7" s="15" t="s">
        <v>93</v>
      </c>
      <c r="D7" s="6" t="s">
        <v>160</v>
      </c>
      <c r="E7" s="10">
        <f t="shared" ref="E7:E13" si="0">IF(B7="CUMPLE",1,0)</f>
        <v>1</v>
      </c>
      <c r="F7" s="20"/>
    </row>
    <row r="8" spans="1:6" ht="49.5" customHeight="1" x14ac:dyDescent="0.2">
      <c r="A8" s="6" t="s">
        <v>161</v>
      </c>
      <c r="B8" s="9" t="s">
        <v>12</v>
      </c>
      <c r="C8" s="15" t="s">
        <v>162</v>
      </c>
      <c r="D8" s="6"/>
      <c r="E8" s="10">
        <f t="shared" si="0"/>
        <v>1</v>
      </c>
      <c r="F8" s="20"/>
    </row>
    <row r="9" spans="1:6" ht="45.75" customHeight="1" x14ac:dyDescent="0.2">
      <c r="A9" s="6" t="s">
        <v>163</v>
      </c>
      <c r="B9" s="9" t="s">
        <v>12</v>
      </c>
      <c r="C9" s="15" t="s">
        <v>164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165</v>
      </c>
      <c r="B10" s="9" t="s">
        <v>12</v>
      </c>
      <c r="C10" s="15" t="s">
        <v>166</v>
      </c>
      <c r="D10" s="6"/>
      <c r="E10" s="10"/>
      <c r="F10" s="20"/>
    </row>
    <row r="11" spans="1:6" ht="45.75" customHeight="1" x14ac:dyDescent="0.2">
      <c r="A11" s="6" t="s">
        <v>167</v>
      </c>
      <c r="B11" s="9" t="s">
        <v>12</v>
      </c>
      <c r="C11" s="15" t="s">
        <v>19</v>
      </c>
      <c r="D11" s="6"/>
      <c r="E11" s="10"/>
      <c r="F11" s="20"/>
    </row>
    <row r="12" spans="1:6" ht="44.25" customHeight="1" x14ac:dyDescent="0.2">
      <c r="A12" s="8" t="s">
        <v>20</v>
      </c>
      <c r="B12" s="9" t="s">
        <v>12</v>
      </c>
      <c r="C12" s="15" t="s">
        <v>168</v>
      </c>
      <c r="D12" s="11"/>
      <c r="E12" s="10">
        <f t="shared" ref="E12" si="1">IF(B12="CUMPLE",1,0)</f>
        <v>1</v>
      </c>
      <c r="F12" s="20"/>
    </row>
    <row r="13" spans="1:6" ht="44.25" customHeight="1" x14ac:dyDescent="0.2">
      <c r="A13" s="8" t="s">
        <v>41</v>
      </c>
      <c r="B13" s="9" t="s">
        <v>12</v>
      </c>
      <c r="C13" s="15" t="s">
        <v>169</v>
      </c>
      <c r="D13" s="11"/>
      <c r="E13" s="10">
        <f t="shared" si="0"/>
        <v>1</v>
      </c>
      <c r="F13" s="20"/>
    </row>
    <row r="14" spans="1:6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6" ht="63.75" customHeight="1" thickBot="1" x14ac:dyDescent="0.25">
      <c r="A15" s="39" t="s">
        <v>25</v>
      </c>
      <c r="B15" s="39"/>
      <c r="C15" s="40"/>
      <c r="D15" s="40"/>
      <c r="E15" s="5"/>
      <c r="F15" s="20"/>
    </row>
    <row r="16" spans="1:6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thickBot="1" x14ac:dyDescent="0.25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5" priority="1" operator="containsText" text="NO HABILITADO">
      <formula>NOT(ISERROR(SEARCH("NO HABILITADO",A14)))</formula>
    </cfRule>
    <cfRule type="containsText" dxfId="4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E62ADE38-F661-4545-855F-7CD430E156D6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7165-EB37-453D-B9C3-865DD4781DA4}">
  <dimension ref="A1:F23"/>
  <sheetViews>
    <sheetView showGridLines="0" zoomScale="89" zoomScaleNormal="89" zoomScaleSheetLayoutView="100" workbookViewId="0">
      <selection activeCell="D9" sqref="D9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22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170</v>
      </c>
      <c r="C2" s="18" t="s">
        <v>3</v>
      </c>
      <c r="D2" s="6" t="s">
        <v>4</v>
      </c>
      <c r="E2" s="5"/>
      <c r="F2" s="20"/>
    </row>
    <row r="3" spans="1:6" ht="72.75" customHeight="1" x14ac:dyDescent="0.2">
      <c r="A3" s="53" t="s">
        <v>171</v>
      </c>
      <c r="B3" s="54"/>
      <c r="C3" s="44" t="s">
        <v>6</v>
      </c>
      <c r="D3" s="45"/>
      <c r="E3" s="5"/>
      <c r="F3" s="20"/>
    </row>
    <row r="4" spans="1:6" ht="30.75" customHeight="1" x14ac:dyDescent="0.2">
      <c r="A4" s="7" t="s">
        <v>172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79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173</v>
      </c>
      <c r="B7" s="9" t="s">
        <v>12</v>
      </c>
      <c r="C7" s="15" t="s">
        <v>81</v>
      </c>
      <c r="D7" s="6" t="s">
        <v>174</v>
      </c>
      <c r="E7" s="10">
        <f t="shared" ref="E7:E13" si="0">IF(B7="CUMPLE",1,0)</f>
        <v>1</v>
      </c>
      <c r="F7" s="20"/>
    </row>
    <row r="8" spans="1:6" ht="49.5" customHeight="1" x14ac:dyDescent="0.2">
      <c r="A8" s="6" t="s">
        <v>175</v>
      </c>
      <c r="B8" s="9" t="s">
        <v>12</v>
      </c>
      <c r="C8" s="15" t="s">
        <v>176</v>
      </c>
      <c r="D8" s="6"/>
      <c r="E8" s="10">
        <f t="shared" si="0"/>
        <v>1</v>
      </c>
      <c r="F8" s="20"/>
    </row>
    <row r="9" spans="1:6" ht="45.75" customHeight="1" x14ac:dyDescent="0.2">
      <c r="A9" s="6" t="s">
        <v>177</v>
      </c>
      <c r="B9" s="9" t="s">
        <v>12</v>
      </c>
      <c r="C9" s="15" t="s">
        <v>178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179</v>
      </c>
      <c r="B10" s="9" t="s">
        <v>12</v>
      </c>
      <c r="C10" s="15" t="s">
        <v>124</v>
      </c>
      <c r="D10" s="6"/>
      <c r="E10" s="10"/>
      <c r="F10" s="20"/>
    </row>
    <row r="11" spans="1:6" ht="45.75" customHeight="1" x14ac:dyDescent="0.2">
      <c r="A11" s="6" t="s">
        <v>180</v>
      </c>
      <c r="B11" s="9" t="s">
        <v>12</v>
      </c>
      <c r="C11" s="15" t="s">
        <v>181</v>
      </c>
      <c r="D11" s="6"/>
      <c r="E11" s="10"/>
      <c r="F11" s="20"/>
    </row>
    <row r="12" spans="1:6" ht="44.25" customHeight="1" x14ac:dyDescent="0.2">
      <c r="A12" s="8" t="s">
        <v>20</v>
      </c>
      <c r="B12" s="9" t="s">
        <v>12</v>
      </c>
      <c r="C12" s="15" t="s">
        <v>126</v>
      </c>
      <c r="D12" s="11"/>
      <c r="E12" s="10">
        <f t="shared" ref="E12" si="1">IF(B12="CUMPLE",1,0)</f>
        <v>1</v>
      </c>
      <c r="F12" s="20"/>
    </row>
    <row r="13" spans="1:6" ht="44.25" customHeight="1" x14ac:dyDescent="0.2">
      <c r="A13" s="8" t="s">
        <v>41</v>
      </c>
      <c r="B13" s="9" t="s">
        <v>12</v>
      </c>
      <c r="C13" s="15" t="s">
        <v>51</v>
      </c>
      <c r="D13" s="11"/>
      <c r="E13" s="10">
        <f t="shared" si="0"/>
        <v>1</v>
      </c>
      <c r="F13" s="20"/>
    </row>
    <row r="14" spans="1:6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6" ht="63.75" customHeight="1" thickBot="1" x14ac:dyDescent="0.25">
      <c r="A15" s="39" t="s">
        <v>25</v>
      </c>
      <c r="B15" s="39"/>
      <c r="C15" s="40"/>
      <c r="D15" s="40"/>
      <c r="E15" s="5"/>
      <c r="F15" s="20"/>
    </row>
    <row r="16" spans="1:6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thickBot="1" x14ac:dyDescent="0.25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3" priority="1" operator="containsText" text="NO HABILITADO">
      <formula>NOT(ISERROR(SEARCH("NO HABILITADO",A14)))</formula>
    </cfRule>
    <cfRule type="containsText" dxfId="2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062ADAC4-E6EE-4337-A8A8-4B1D777505F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FC45-7BA6-4E59-9AA3-2CB569422124}">
  <dimension ref="A1:H23"/>
  <sheetViews>
    <sheetView showGridLines="0" tabSelected="1" topLeftCell="A13" zoomScale="89" zoomScaleNormal="89" zoomScaleSheetLayoutView="100" workbookViewId="0">
      <selection activeCell="A12" sqref="A12:XFD12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8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8" ht="86.25" customHeight="1" x14ac:dyDescent="0.2">
      <c r="A2" s="4" t="s">
        <v>1</v>
      </c>
      <c r="B2" s="12" t="s">
        <v>182</v>
      </c>
      <c r="C2" s="18" t="s">
        <v>3</v>
      </c>
      <c r="D2" s="6" t="s">
        <v>4</v>
      </c>
      <c r="E2" s="5"/>
      <c r="F2" s="20"/>
    </row>
    <row r="3" spans="1:8" ht="39" customHeight="1" x14ac:dyDescent="0.2">
      <c r="A3" s="42" t="s">
        <v>183</v>
      </c>
      <c r="B3" s="43"/>
      <c r="C3" s="44" t="s">
        <v>6</v>
      </c>
      <c r="D3" s="45"/>
      <c r="E3" s="5"/>
      <c r="F3" s="20"/>
    </row>
    <row r="4" spans="1:8" ht="30.75" customHeight="1" x14ac:dyDescent="0.2">
      <c r="A4" s="7" t="s">
        <v>184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8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8" ht="52.5" customHeight="1" x14ac:dyDescent="0.2">
      <c r="A6" s="8" t="s">
        <v>11</v>
      </c>
      <c r="B6" s="9" t="s">
        <v>12</v>
      </c>
      <c r="C6" s="15" t="s">
        <v>185</v>
      </c>
      <c r="D6" s="6"/>
      <c r="E6" s="10">
        <f>IF(B6="CUMPLE",1,0)</f>
        <v>1</v>
      </c>
      <c r="F6" s="20"/>
    </row>
    <row r="7" spans="1:8" ht="52.5" customHeight="1" x14ac:dyDescent="0.2">
      <c r="A7" s="6" t="s">
        <v>186</v>
      </c>
      <c r="B7" s="9" t="s">
        <v>12</v>
      </c>
      <c r="C7" s="15" t="s">
        <v>17</v>
      </c>
      <c r="D7" s="6"/>
      <c r="E7" s="10"/>
      <c r="F7" s="20"/>
    </row>
    <row r="8" spans="1:8" ht="45.75" customHeight="1" x14ac:dyDescent="0.2">
      <c r="A8" s="6" t="s">
        <v>187</v>
      </c>
      <c r="B8" s="9" t="s">
        <v>12</v>
      </c>
      <c r="C8" s="15" t="s">
        <v>188</v>
      </c>
      <c r="D8" s="6"/>
      <c r="E8" s="10">
        <f t="shared" ref="E8:E13" si="0">IF(B8="CUMPLE",1,0)</f>
        <v>1</v>
      </c>
      <c r="F8" s="20"/>
    </row>
    <row r="9" spans="1:8" ht="49.5" customHeight="1" x14ac:dyDescent="0.2">
      <c r="A9" s="6" t="s">
        <v>189</v>
      </c>
      <c r="B9" s="9" t="s">
        <v>12</v>
      </c>
      <c r="C9" s="15" t="s">
        <v>190</v>
      </c>
      <c r="D9" s="6"/>
      <c r="E9" s="10">
        <f t="shared" si="0"/>
        <v>1</v>
      </c>
      <c r="F9" s="20"/>
    </row>
    <row r="10" spans="1:8" ht="49.5" customHeight="1" x14ac:dyDescent="0.2">
      <c r="A10" s="32" t="s">
        <v>191</v>
      </c>
      <c r="B10" s="33" t="s">
        <v>12</v>
      </c>
      <c r="C10" s="34" t="s">
        <v>192</v>
      </c>
      <c r="D10" s="35"/>
      <c r="E10" s="36">
        <f>IF(B10="CUMPLE",1,0)</f>
        <v>1</v>
      </c>
      <c r="F10" s="37"/>
      <c r="G10" s="38"/>
      <c r="H10" s="38"/>
    </row>
    <row r="11" spans="1:8" ht="49.5" customHeight="1" x14ac:dyDescent="0.2">
      <c r="A11" s="32" t="s">
        <v>193</v>
      </c>
      <c r="B11" s="33" t="s">
        <v>12</v>
      </c>
      <c r="C11" s="34" t="s">
        <v>194</v>
      </c>
      <c r="D11" s="35"/>
      <c r="E11" s="36">
        <f>IF(B11="CUMPLE",1,0)</f>
        <v>1</v>
      </c>
      <c r="F11" s="37"/>
      <c r="G11" s="38"/>
      <c r="H11" s="38"/>
    </row>
    <row r="12" spans="1:8" ht="44.25" customHeight="1" x14ac:dyDescent="0.2">
      <c r="A12" s="8" t="s">
        <v>20</v>
      </c>
      <c r="B12" s="9" t="s">
        <v>12</v>
      </c>
      <c r="C12" s="15" t="s">
        <v>168</v>
      </c>
      <c r="D12" s="11"/>
      <c r="E12" s="10">
        <f t="shared" ref="E12" si="1">IF(B12="CUMPLE",1,0)</f>
        <v>1</v>
      </c>
      <c r="F12" s="20"/>
    </row>
    <row r="13" spans="1:8" ht="44.25" customHeight="1" x14ac:dyDescent="0.2">
      <c r="A13" s="8" t="s">
        <v>41</v>
      </c>
      <c r="B13" s="9" t="s">
        <v>12</v>
      </c>
      <c r="C13" s="15" t="s">
        <v>195</v>
      </c>
      <c r="D13" s="11"/>
      <c r="E13" s="10">
        <f t="shared" si="0"/>
        <v>1</v>
      </c>
      <c r="F13" s="20"/>
    </row>
    <row r="14" spans="1:8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8" ht="63.75" customHeight="1" x14ac:dyDescent="0.2">
      <c r="A15" s="39" t="s">
        <v>25</v>
      </c>
      <c r="B15" s="39"/>
      <c r="C15" s="40"/>
      <c r="D15" s="40"/>
      <c r="E15" s="5"/>
      <c r="F15" s="20"/>
    </row>
    <row r="16" spans="1:8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x14ac:dyDescent="0.2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1" priority="1" operator="containsText" text="NO HABILITADO">
      <formula>NOT(ISERROR(SEARCH("NO HABILITADO",A14)))</formula>
    </cfRule>
    <cfRule type="containsText" dxfId="0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30828EBF-EC78-4C80-B417-610351ADD74D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70F0-1808-4D15-A2B5-22DBDBB79AE5}">
  <dimension ref="A1:F21"/>
  <sheetViews>
    <sheetView showGridLines="0" topLeftCell="A8" zoomScale="89" zoomScaleNormal="89" zoomScaleSheetLayoutView="100" workbookViewId="0">
      <selection activeCell="B2" sqref="B2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28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29</v>
      </c>
      <c r="B3" s="43"/>
      <c r="C3" s="44" t="s">
        <v>30</v>
      </c>
      <c r="D3" s="45"/>
      <c r="E3" s="5"/>
      <c r="F3" s="20"/>
    </row>
    <row r="4" spans="1:6" ht="30.75" customHeight="1" x14ac:dyDescent="0.2">
      <c r="A4" s="7" t="s">
        <v>31</v>
      </c>
      <c r="B4" s="14" t="str">
        <f>+A12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32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33</v>
      </c>
      <c r="B7" s="9" t="s">
        <v>12</v>
      </c>
      <c r="C7" s="15" t="s">
        <v>34</v>
      </c>
      <c r="D7" s="6"/>
      <c r="E7" s="10">
        <f t="shared" ref="E7:E11" si="0">IF(B7="CUMPLE",1,0)</f>
        <v>1</v>
      </c>
      <c r="F7" s="20"/>
    </row>
    <row r="8" spans="1:6" ht="49.5" customHeight="1" x14ac:dyDescent="0.2">
      <c r="A8" s="6" t="s">
        <v>35</v>
      </c>
      <c r="B8" s="9" t="s">
        <v>12</v>
      </c>
      <c r="C8" s="15" t="s">
        <v>36</v>
      </c>
      <c r="D8" s="6" t="s">
        <v>37</v>
      </c>
      <c r="E8" s="10">
        <f t="shared" si="0"/>
        <v>1</v>
      </c>
      <c r="F8" s="20"/>
    </row>
    <row r="9" spans="1:6" ht="45.75" customHeight="1" x14ac:dyDescent="0.2">
      <c r="A9" s="6" t="s">
        <v>38</v>
      </c>
      <c r="B9" s="9" t="s">
        <v>12</v>
      </c>
      <c r="C9" s="15" t="s">
        <v>39</v>
      </c>
      <c r="D9" s="6"/>
      <c r="E9" s="10">
        <f t="shared" si="0"/>
        <v>1</v>
      </c>
      <c r="F9" s="20"/>
    </row>
    <row r="10" spans="1:6" ht="44.25" customHeight="1" x14ac:dyDescent="0.2">
      <c r="A10" s="8" t="s">
        <v>20</v>
      </c>
      <c r="B10" s="9" t="s">
        <v>12</v>
      </c>
      <c r="C10" s="15" t="s">
        <v>40</v>
      </c>
      <c r="D10" s="11"/>
      <c r="E10" s="10">
        <f t="shared" ref="E10" si="1">IF(B10="CUMPLE",1,0)</f>
        <v>1</v>
      </c>
      <c r="F10" s="20"/>
    </row>
    <row r="11" spans="1:6" ht="44.25" customHeight="1" x14ac:dyDescent="0.2">
      <c r="A11" s="8" t="s">
        <v>41</v>
      </c>
      <c r="B11" s="9" t="s">
        <v>12</v>
      </c>
      <c r="C11" s="15" t="s">
        <v>42</v>
      </c>
      <c r="D11" s="11"/>
      <c r="E11" s="10">
        <f t="shared" si="0"/>
        <v>1</v>
      </c>
      <c r="F11" s="20"/>
    </row>
    <row r="12" spans="1:6" ht="51" customHeight="1" thickBot="1" x14ac:dyDescent="0.25">
      <c r="A12" s="46" t="s">
        <v>24</v>
      </c>
      <c r="B12" s="46"/>
      <c r="C12" s="46"/>
      <c r="D12" s="46"/>
      <c r="E12" s="5"/>
      <c r="F12" s="20"/>
    </row>
    <row r="13" spans="1:6" ht="63.75" customHeight="1" x14ac:dyDescent="0.2">
      <c r="A13" s="39" t="s">
        <v>25</v>
      </c>
      <c r="B13" s="39"/>
      <c r="C13" s="40"/>
      <c r="D13" s="40"/>
      <c r="E13" s="5"/>
      <c r="F13" s="20"/>
    </row>
    <row r="14" spans="1:6" ht="63.75" customHeight="1" x14ac:dyDescent="0.2">
      <c r="A14" s="49" t="s">
        <v>26</v>
      </c>
      <c r="B14" s="50"/>
      <c r="C14" s="47"/>
      <c r="D14" s="48"/>
      <c r="E14" s="5"/>
      <c r="F14" s="20"/>
    </row>
    <row r="15" spans="1:6" ht="55.5" customHeight="1" x14ac:dyDescent="0.2">
      <c r="A15" s="39" t="s">
        <v>27</v>
      </c>
      <c r="B15" s="39"/>
      <c r="C15" s="40"/>
      <c r="D15" s="40"/>
      <c r="E15" s="5"/>
      <c r="F15" s="20"/>
    </row>
    <row r="16" spans="1:6" x14ac:dyDescent="0.15">
      <c r="D16" s="2"/>
    </row>
    <row r="17" spans="3:4" ht="63" customHeight="1" x14ac:dyDescent="0.15">
      <c r="D17" s="2"/>
    </row>
    <row r="18" spans="3:4" x14ac:dyDescent="0.15">
      <c r="D18" s="2"/>
    </row>
    <row r="21" spans="3:4" x14ac:dyDescent="0.15">
      <c r="C21" s="17"/>
    </row>
  </sheetData>
  <mergeCells count="11">
    <mergeCell ref="A15:B15"/>
    <mergeCell ref="C15:D15"/>
    <mergeCell ref="B1:D1"/>
    <mergeCell ref="A3:B3"/>
    <mergeCell ref="C3:D3"/>
    <mergeCell ref="A5:D5"/>
    <mergeCell ref="A12:D12"/>
    <mergeCell ref="A13:B13"/>
    <mergeCell ref="C13:D13"/>
    <mergeCell ref="A14:B14"/>
    <mergeCell ref="C14:D14"/>
  </mergeCells>
  <conditionalFormatting sqref="A12:D12">
    <cfRule type="containsText" dxfId="23" priority="1" operator="containsText" text="NO HABILITADO">
      <formula>NOT(ISERROR(SEARCH("NO HABILITADO",A12)))</formula>
    </cfRule>
    <cfRule type="containsText" dxfId="22" priority="2" operator="containsText" text="HABILITADO">
      <formula>NOT(ISERROR(SEARCH("HABILITADO",A12)))</formula>
    </cfRule>
  </conditionalFormatting>
  <dataValidations count="1">
    <dataValidation type="list" allowBlank="1" showInputMessage="1" showErrorMessage="1" sqref="B6:B11" xr:uid="{F911041D-B12E-41CD-A0B1-004918429C20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2E1A-5AE9-4806-ACD8-442BC8A200F6}">
  <dimension ref="A1:F23"/>
  <sheetViews>
    <sheetView showGridLines="0" topLeftCell="A10" zoomScale="89" zoomScaleNormal="89" zoomScaleSheetLayoutView="100" workbookViewId="0">
      <selection activeCell="A15" sqref="A15:B15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43</v>
      </c>
      <c r="C2" s="18" t="s">
        <v>3</v>
      </c>
      <c r="D2" s="6" t="s">
        <v>4</v>
      </c>
      <c r="E2" s="5"/>
      <c r="F2" s="20"/>
    </row>
    <row r="3" spans="1:6" ht="64.5" customHeight="1" x14ac:dyDescent="0.2">
      <c r="A3" s="51" t="s">
        <v>44</v>
      </c>
      <c r="B3" s="52"/>
      <c r="C3" s="44" t="s">
        <v>6</v>
      </c>
      <c r="D3" s="45"/>
      <c r="E3" s="5"/>
      <c r="F3" s="20"/>
    </row>
    <row r="4" spans="1:6" ht="30.75" customHeight="1" x14ac:dyDescent="0.2">
      <c r="A4" s="7" t="s">
        <v>45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31" t="s">
        <v>12</v>
      </c>
      <c r="C6" s="15"/>
      <c r="D6" s="6"/>
      <c r="E6" s="10">
        <f>IF(B6="CUMPLE",1,0)</f>
        <v>1</v>
      </c>
      <c r="F6" s="20"/>
    </row>
    <row r="7" spans="1:6" ht="45.75" customHeight="1" x14ac:dyDescent="0.2">
      <c r="A7" s="6" t="s">
        <v>46</v>
      </c>
      <c r="B7" s="31" t="s">
        <v>12</v>
      </c>
      <c r="C7" s="15" t="s">
        <v>47</v>
      </c>
      <c r="D7" s="6"/>
      <c r="E7" s="10">
        <f t="shared" ref="E7:E13" si="0">IF(B7="CUMPLE",1,0)</f>
        <v>1</v>
      </c>
      <c r="F7" s="20"/>
    </row>
    <row r="8" spans="1:6" ht="49.5" customHeight="1" x14ac:dyDescent="0.2">
      <c r="A8" s="6" t="s">
        <v>48</v>
      </c>
      <c r="B8" s="31" t="s">
        <v>12</v>
      </c>
      <c r="C8" s="15" t="s">
        <v>49</v>
      </c>
      <c r="D8" s="6"/>
      <c r="E8" s="10">
        <f t="shared" si="0"/>
        <v>1</v>
      </c>
      <c r="F8" s="20"/>
    </row>
    <row r="9" spans="1:6" ht="45.75" customHeight="1" x14ac:dyDescent="0.2">
      <c r="A9" s="25" t="s">
        <v>50</v>
      </c>
      <c r="B9" s="31" t="s">
        <v>12</v>
      </c>
      <c r="C9" s="26" t="s">
        <v>51</v>
      </c>
      <c r="D9" s="27"/>
      <c r="E9" s="10">
        <f t="shared" si="0"/>
        <v>1</v>
      </c>
      <c r="F9" s="20"/>
    </row>
    <row r="10" spans="1:6" ht="45.75" customHeight="1" x14ac:dyDescent="0.2">
      <c r="A10" s="6" t="s">
        <v>52</v>
      </c>
      <c r="B10" s="31" t="s">
        <v>12</v>
      </c>
      <c r="C10" s="15" t="s">
        <v>53</v>
      </c>
      <c r="D10" s="6"/>
      <c r="E10" s="10"/>
      <c r="F10" s="20"/>
    </row>
    <row r="11" spans="1:6" s="30" customFormat="1" ht="45.75" customHeight="1" x14ac:dyDescent="0.2">
      <c r="A11" s="25" t="s">
        <v>54</v>
      </c>
      <c r="B11" s="31" t="s">
        <v>12</v>
      </c>
      <c r="C11" s="26" t="s">
        <v>55</v>
      </c>
      <c r="D11" s="25"/>
      <c r="E11" s="28"/>
      <c r="F11" s="29"/>
    </row>
    <row r="12" spans="1:6" ht="44.25" customHeight="1" x14ac:dyDescent="0.2">
      <c r="A12" s="8" t="s">
        <v>20</v>
      </c>
      <c r="B12" s="31" t="s">
        <v>12</v>
      </c>
      <c r="C12" s="15" t="s">
        <v>56</v>
      </c>
      <c r="D12" s="11"/>
      <c r="E12" s="10">
        <f t="shared" ref="E12" si="1">IF(B12="CUMPLE",1,0)</f>
        <v>1</v>
      </c>
      <c r="F12" s="20"/>
    </row>
    <row r="13" spans="1:6" ht="44.25" customHeight="1" x14ac:dyDescent="0.2">
      <c r="A13" s="8" t="s">
        <v>41</v>
      </c>
      <c r="B13" s="31" t="s">
        <v>12</v>
      </c>
      <c r="C13" s="15" t="s">
        <v>57</v>
      </c>
      <c r="D13" s="11"/>
      <c r="E13" s="10">
        <f t="shared" si="0"/>
        <v>1</v>
      </c>
      <c r="F13" s="20"/>
    </row>
    <row r="14" spans="1:6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6" ht="63.75" customHeight="1" thickBot="1" x14ac:dyDescent="0.25">
      <c r="A15" s="39" t="s">
        <v>25</v>
      </c>
      <c r="B15" s="39"/>
      <c r="C15" s="40"/>
      <c r="D15" s="40"/>
      <c r="E15" s="5"/>
      <c r="F15" s="20"/>
    </row>
    <row r="16" spans="1:6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thickBot="1" x14ac:dyDescent="0.25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21" priority="1" operator="containsText" text="NO HABILITADO">
      <formula>NOT(ISERROR(SEARCH("NO HABILITADO",A14)))</formula>
    </cfRule>
    <cfRule type="containsText" dxfId="20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8F74815C-2C04-44D6-9E26-0AC3B665BEBA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C3B9-9D76-4DEC-B633-6B7DD1F5724F}">
  <dimension ref="A1:F22"/>
  <sheetViews>
    <sheetView showGridLines="0" topLeftCell="A11" zoomScale="89" zoomScaleNormal="89" zoomScaleSheetLayoutView="100" workbookViewId="0">
      <selection activeCell="A13" sqref="A13:D13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58</v>
      </c>
      <c r="C2" s="18" t="s">
        <v>3</v>
      </c>
      <c r="D2" s="6" t="s">
        <v>4</v>
      </c>
      <c r="E2" s="5"/>
      <c r="F2" s="20"/>
    </row>
    <row r="3" spans="1:6" ht="75" customHeight="1" x14ac:dyDescent="0.2">
      <c r="A3" s="53" t="s">
        <v>59</v>
      </c>
      <c r="B3" s="54"/>
      <c r="C3" s="44" t="s">
        <v>6</v>
      </c>
      <c r="D3" s="45"/>
      <c r="E3" s="5"/>
      <c r="F3" s="20"/>
    </row>
    <row r="4" spans="1:6" ht="30.75" customHeight="1" x14ac:dyDescent="0.2">
      <c r="A4" s="7" t="s">
        <v>60</v>
      </c>
      <c r="B4" s="14" t="str">
        <f>+A13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61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62</v>
      </c>
      <c r="B7" s="9" t="s">
        <v>12</v>
      </c>
      <c r="C7" s="26" t="s">
        <v>63</v>
      </c>
      <c r="D7" s="6"/>
      <c r="E7" s="10">
        <f t="shared" ref="E7:E12" si="0">IF(B7="CUMPLE",1,0)</f>
        <v>1</v>
      </c>
      <c r="F7" s="20"/>
    </row>
    <row r="8" spans="1:6" ht="49.5" customHeight="1" x14ac:dyDescent="0.2">
      <c r="A8" s="6" t="s">
        <v>64</v>
      </c>
      <c r="B8" s="9" t="s">
        <v>12</v>
      </c>
      <c r="C8" s="26" t="s">
        <v>65</v>
      </c>
      <c r="D8" s="6"/>
      <c r="E8" s="10">
        <f t="shared" si="0"/>
        <v>1</v>
      </c>
      <c r="F8" s="20"/>
    </row>
    <row r="9" spans="1:6" ht="45.75" customHeight="1" x14ac:dyDescent="0.2">
      <c r="A9" s="6" t="s">
        <v>66</v>
      </c>
      <c r="B9" s="9" t="s">
        <v>12</v>
      </c>
      <c r="C9" s="26" t="s">
        <v>67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68</v>
      </c>
      <c r="B10" s="21" t="s">
        <v>69</v>
      </c>
      <c r="C10" s="26" t="s">
        <v>70</v>
      </c>
      <c r="D10" s="6" t="s">
        <v>71</v>
      </c>
      <c r="E10" s="10"/>
      <c r="F10" s="20"/>
    </row>
    <row r="11" spans="1:6" ht="44.25" customHeight="1" x14ac:dyDescent="0.2">
      <c r="A11" s="8" t="s">
        <v>20</v>
      </c>
      <c r="B11" s="9" t="s">
        <v>12</v>
      </c>
      <c r="C11" s="26" t="s">
        <v>72</v>
      </c>
      <c r="D11" s="11"/>
      <c r="E11" s="10">
        <f t="shared" ref="E11" si="1">IF(B11="CUMPLE",1,0)</f>
        <v>1</v>
      </c>
      <c r="F11" s="20"/>
    </row>
    <row r="12" spans="1:6" ht="44.25" customHeight="1" x14ac:dyDescent="0.2">
      <c r="A12" s="8" t="s">
        <v>41</v>
      </c>
      <c r="B12" s="9" t="s">
        <v>12</v>
      </c>
      <c r="C12" s="26" t="s">
        <v>73</v>
      </c>
      <c r="D12" s="11"/>
      <c r="E12" s="10">
        <f t="shared" si="0"/>
        <v>1</v>
      </c>
      <c r="F12" s="20"/>
    </row>
    <row r="13" spans="1:6" ht="51" customHeight="1" thickBot="1" x14ac:dyDescent="0.25">
      <c r="A13" s="46" t="s">
        <v>24</v>
      </c>
      <c r="B13" s="46"/>
      <c r="C13" s="46"/>
      <c r="D13" s="46"/>
      <c r="E13" s="5"/>
      <c r="F13" s="20"/>
    </row>
    <row r="14" spans="1:6" ht="63.75" customHeight="1" x14ac:dyDescent="0.2">
      <c r="A14" s="39" t="s">
        <v>25</v>
      </c>
      <c r="B14" s="39"/>
      <c r="C14" s="40"/>
      <c r="D14" s="40"/>
      <c r="E14" s="5"/>
      <c r="F14" s="20"/>
    </row>
    <row r="15" spans="1:6" ht="63.75" customHeight="1" x14ac:dyDescent="0.2">
      <c r="A15" s="49" t="s">
        <v>26</v>
      </c>
      <c r="B15" s="50"/>
      <c r="C15" s="47"/>
      <c r="D15" s="48"/>
      <c r="E15" s="5"/>
      <c r="F15" s="20"/>
    </row>
    <row r="16" spans="1:6" ht="55.5" customHeight="1" x14ac:dyDescent="0.2">
      <c r="A16" s="39" t="s">
        <v>27</v>
      </c>
      <c r="B16" s="39"/>
      <c r="C16" s="40"/>
      <c r="D16" s="40"/>
      <c r="E16" s="5"/>
      <c r="F16" s="20"/>
    </row>
    <row r="17" spans="3:4" x14ac:dyDescent="0.15">
      <c r="D17" s="2"/>
    </row>
    <row r="18" spans="3:4" ht="63" customHeight="1" x14ac:dyDescent="0.15">
      <c r="D18" s="2"/>
    </row>
    <row r="19" spans="3:4" x14ac:dyDescent="0.15">
      <c r="D19" s="2"/>
    </row>
    <row r="22" spans="3:4" x14ac:dyDescent="0.15">
      <c r="C22" s="17"/>
    </row>
  </sheetData>
  <mergeCells count="11">
    <mergeCell ref="A16:B16"/>
    <mergeCell ref="C16:D16"/>
    <mergeCell ref="B1:D1"/>
    <mergeCell ref="A3:B3"/>
    <mergeCell ref="C3:D3"/>
    <mergeCell ref="A5:D5"/>
    <mergeCell ref="A13:D13"/>
    <mergeCell ref="A14:B14"/>
    <mergeCell ref="C14:D14"/>
    <mergeCell ref="A15:B15"/>
    <mergeCell ref="C15:D15"/>
  </mergeCells>
  <conditionalFormatting sqref="A13:D13">
    <cfRule type="containsText" dxfId="19" priority="1" operator="containsText" text="NO HABILITADO">
      <formula>NOT(ISERROR(SEARCH("NO HABILITADO",A13)))</formula>
    </cfRule>
    <cfRule type="containsText" dxfId="18" priority="2" operator="containsText" text="HABILITADO">
      <formula>NOT(ISERROR(SEARCH("HABILITADO",A13)))</formula>
    </cfRule>
  </conditionalFormatting>
  <dataValidations count="1">
    <dataValidation type="list" allowBlank="1" showInputMessage="1" showErrorMessage="1" sqref="B6:B12" xr:uid="{E6003216-FDEA-41C2-B256-087CB261DEDC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85E5-D579-4057-825D-4967EAD19A10}">
  <dimension ref="A1:F21"/>
  <sheetViews>
    <sheetView showGridLines="0" topLeftCell="A10" zoomScale="89" zoomScaleNormal="89" zoomScaleSheetLayoutView="100" workbookViewId="0">
      <selection activeCell="A12" sqref="A12:D12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74</v>
      </c>
      <c r="C2" s="18" t="s">
        <v>3</v>
      </c>
      <c r="D2" s="6" t="s">
        <v>4</v>
      </c>
      <c r="E2" s="5"/>
      <c r="F2" s="20"/>
    </row>
    <row r="3" spans="1:6" ht="71.25" customHeight="1" x14ac:dyDescent="0.2">
      <c r="A3" s="53" t="s">
        <v>75</v>
      </c>
      <c r="B3" s="54"/>
      <c r="C3" s="44" t="s">
        <v>6</v>
      </c>
      <c r="D3" s="45"/>
      <c r="E3" s="5"/>
      <c r="F3" s="20"/>
    </row>
    <row r="4" spans="1:6" ht="30.75" customHeight="1" x14ac:dyDescent="0.2">
      <c r="A4" s="7" t="s">
        <v>76</v>
      </c>
      <c r="B4" s="14" t="str">
        <f>+A12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77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78</v>
      </c>
      <c r="B7" s="9" t="s">
        <v>12</v>
      </c>
      <c r="C7" s="15" t="s">
        <v>79</v>
      </c>
      <c r="D7" s="6"/>
      <c r="E7" s="10">
        <f t="shared" ref="E7:E11" si="0">IF(B7="CUMPLE",1,0)</f>
        <v>1</v>
      </c>
      <c r="F7" s="20"/>
    </row>
    <row r="8" spans="1:6" ht="49.5" customHeight="1" x14ac:dyDescent="0.2">
      <c r="A8" s="6" t="s">
        <v>80</v>
      </c>
      <c r="B8" s="9" t="s">
        <v>12</v>
      </c>
      <c r="C8" s="15" t="s">
        <v>81</v>
      </c>
      <c r="D8" s="6" t="s">
        <v>82</v>
      </c>
      <c r="E8" s="10">
        <f t="shared" si="0"/>
        <v>1</v>
      </c>
      <c r="F8" s="20"/>
    </row>
    <row r="9" spans="1:6" ht="45.75" customHeight="1" x14ac:dyDescent="0.2">
      <c r="A9" s="6" t="s">
        <v>83</v>
      </c>
      <c r="B9" s="9" t="s">
        <v>12</v>
      </c>
      <c r="C9" s="15" t="s">
        <v>84</v>
      </c>
      <c r="D9" s="11"/>
      <c r="E9" s="10">
        <f t="shared" si="0"/>
        <v>1</v>
      </c>
      <c r="F9" s="20"/>
    </row>
    <row r="10" spans="1:6" ht="44.25" customHeight="1" x14ac:dyDescent="0.2">
      <c r="A10" s="8" t="s">
        <v>20</v>
      </c>
      <c r="B10" s="9" t="s">
        <v>12</v>
      </c>
      <c r="C10" s="15" t="s">
        <v>85</v>
      </c>
      <c r="D10" s="11"/>
      <c r="E10" s="10">
        <f t="shared" ref="E10" si="1">IF(B10="CUMPLE",1,0)</f>
        <v>1</v>
      </c>
      <c r="F10" s="20"/>
    </row>
    <row r="11" spans="1:6" ht="44.25" customHeight="1" x14ac:dyDescent="0.2">
      <c r="A11" s="8" t="s">
        <v>41</v>
      </c>
      <c r="B11" s="9" t="s">
        <v>12</v>
      </c>
      <c r="C11" s="15" t="s">
        <v>86</v>
      </c>
      <c r="D11" s="11"/>
      <c r="E11" s="10">
        <f t="shared" si="0"/>
        <v>1</v>
      </c>
      <c r="F11" s="20"/>
    </row>
    <row r="12" spans="1:6" ht="51" customHeight="1" thickBot="1" x14ac:dyDescent="0.25">
      <c r="A12" s="46" t="s">
        <v>24</v>
      </c>
      <c r="B12" s="46"/>
      <c r="C12" s="46"/>
      <c r="D12" s="46"/>
      <c r="E12" s="5"/>
      <c r="F12" s="20"/>
    </row>
    <row r="13" spans="1:6" ht="63.75" customHeight="1" x14ac:dyDescent="0.2">
      <c r="A13" s="39" t="s">
        <v>25</v>
      </c>
      <c r="B13" s="39"/>
      <c r="C13" s="40"/>
      <c r="D13" s="40"/>
      <c r="E13" s="5"/>
      <c r="F13" s="20"/>
    </row>
    <row r="14" spans="1:6" ht="63.75" customHeight="1" x14ac:dyDescent="0.2">
      <c r="A14" s="49" t="s">
        <v>26</v>
      </c>
      <c r="B14" s="50"/>
      <c r="C14" s="47"/>
      <c r="D14" s="48"/>
      <c r="E14" s="5"/>
      <c r="F14" s="20"/>
    </row>
    <row r="15" spans="1:6" ht="55.5" customHeight="1" x14ac:dyDescent="0.2">
      <c r="A15" s="39" t="s">
        <v>27</v>
      </c>
      <c r="B15" s="39"/>
      <c r="C15" s="40"/>
      <c r="D15" s="40"/>
      <c r="E15" s="5"/>
      <c r="F15" s="20"/>
    </row>
    <row r="16" spans="1:6" x14ac:dyDescent="0.15">
      <c r="D16" s="2"/>
    </row>
    <row r="17" spans="3:4" ht="63" customHeight="1" x14ac:dyDescent="0.15">
      <c r="D17" s="2"/>
    </row>
    <row r="18" spans="3:4" x14ac:dyDescent="0.15">
      <c r="D18" s="2"/>
    </row>
    <row r="21" spans="3:4" x14ac:dyDescent="0.15">
      <c r="C21" s="17"/>
    </row>
  </sheetData>
  <mergeCells count="11">
    <mergeCell ref="A15:B15"/>
    <mergeCell ref="C15:D15"/>
    <mergeCell ref="B1:D1"/>
    <mergeCell ref="A3:B3"/>
    <mergeCell ref="C3:D3"/>
    <mergeCell ref="A5:D5"/>
    <mergeCell ref="A12:D12"/>
    <mergeCell ref="A13:B13"/>
    <mergeCell ref="C13:D13"/>
    <mergeCell ref="A14:B14"/>
    <mergeCell ref="C14:D14"/>
  </mergeCells>
  <conditionalFormatting sqref="A12:D12">
    <cfRule type="containsText" dxfId="17" priority="1" operator="containsText" text="NO HABILITADO">
      <formula>NOT(ISERROR(SEARCH("NO HABILITADO",A12)))</formula>
    </cfRule>
    <cfRule type="containsText" dxfId="16" priority="2" operator="containsText" text="HABILITADO">
      <formula>NOT(ISERROR(SEARCH("HABILITADO",A12)))</formula>
    </cfRule>
  </conditionalFormatting>
  <dataValidations count="1">
    <dataValidation type="list" allowBlank="1" showInputMessage="1" showErrorMessage="1" sqref="B6:B11" xr:uid="{2922E293-9303-4997-9FB3-0B894F8A3C37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8E09-97F4-4FDE-83C5-94C59102EEE8}">
  <dimension ref="A1:F21"/>
  <sheetViews>
    <sheetView showGridLines="0" topLeftCell="A8" zoomScale="89" zoomScaleNormal="89" zoomScaleSheetLayoutView="100" workbookViewId="0">
      <selection activeCell="A12" sqref="A12:D12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87</v>
      </c>
      <c r="C2" s="18" t="s">
        <v>3</v>
      </c>
      <c r="D2" s="6" t="s">
        <v>4</v>
      </c>
      <c r="E2" s="5"/>
      <c r="F2" s="20"/>
    </row>
    <row r="3" spans="1:6" ht="66.75" customHeight="1" x14ac:dyDescent="0.2">
      <c r="A3" s="58" t="s">
        <v>88</v>
      </c>
      <c r="B3" s="59"/>
      <c r="C3" s="44" t="s">
        <v>6</v>
      </c>
      <c r="D3" s="45"/>
      <c r="E3" s="5"/>
      <c r="F3" s="20"/>
    </row>
    <row r="4" spans="1:6" ht="30.75" customHeight="1" x14ac:dyDescent="0.2">
      <c r="A4" s="7" t="s">
        <v>89</v>
      </c>
      <c r="B4" s="24" t="s">
        <v>90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91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92</v>
      </c>
      <c r="B7" s="9" t="s">
        <v>12</v>
      </c>
      <c r="C7" s="15" t="s">
        <v>93</v>
      </c>
      <c r="D7" s="61" t="s">
        <v>94</v>
      </c>
      <c r="E7" s="10">
        <f t="shared" ref="E7:E11" si="0">IF(B7="CUMPLE",1,0)</f>
        <v>1</v>
      </c>
      <c r="F7" s="20"/>
    </row>
    <row r="8" spans="1:6" ht="49.5" customHeight="1" x14ac:dyDescent="0.2">
      <c r="A8" s="6" t="s">
        <v>95</v>
      </c>
      <c r="B8" s="9" t="s">
        <v>12</v>
      </c>
      <c r="C8" s="15" t="s">
        <v>96</v>
      </c>
      <c r="D8" s="62"/>
      <c r="E8" s="10">
        <f t="shared" si="0"/>
        <v>1</v>
      </c>
      <c r="F8" s="20"/>
    </row>
    <row r="9" spans="1:6" ht="86.25" customHeight="1" x14ac:dyDescent="0.2">
      <c r="A9" s="6" t="s">
        <v>97</v>
      </c>
      <c r="B9" s="9" t="s">
        <v>12</v>
      </c>
      <c r="C9" s="15" t="s">
        <v>98</v>
      </c>
      <c r="D9" s="63"/>
      <c r="E9" s="10">
        <f t="shared" si="0"/>
        <v>1</v>
      </c>
      <c r="F9" s="55"/>
    </row>
    <row r="10" spans="1:6" ht="44.25" customHeight="1" x14ac:dyDescent="0.2">
      <c r="A10" s="8" t="s">
        <v>20</v>
      </c>
      <c r="B10" s="9" t="s">
        <v>12</v>
      </c>
      <c r="C10" s="15" t="s">
        <v>99</v>
      </c>
      <c r="D10" s="11"/>
      <c r="E10" s="10">
        <f t="shared" ref="E10" si="1">IF(B10="CUMPLE",1,0)</f>
        <v>1</v>
      </c>
      <c r="F10" s="56"/>
    </row>
    <row r="11" spans="1:6" ht="44.25" customHeight="1" x14ac:dyDescent="0.2">
      <c r="A11" s="8" t="s">
        <v>41</v>
      </c>
      <c r="B11" s="9" t="s">
        <v>12</v>
      </c>
      <c r="C11" s="15" t="s">
        <v>100</v>
      </c>
      <c r="D11" s="11"/>
      <c r="E11" s="10">
        <f t="shared" si="0"/>
        <v>1</v>
      </c>
      <c r="F11" s="57"/>
    </row>
    <row r="12" spans="1:6" ht="51" customHeight="1" x14ac:dyDescent="0.2">
      <c r="A12" s="60" t="s">
        <v>90</v>
      </c>
      <c r="B12" s="60"/>
      <c r="C12" s="60"/>
      <c r="D12" s="60"/>
      <c r="E12" s="5"/>
      <c r="F12" s="20"/>
    </row>
    <row r="13" spans="1:6" ht="63.75" customHeight="1" x14ac:dyDescent="0.2">
      <c r="A13" s="39" t="s">
        <v>25</v>
      </c>
      <c r="B13" s="39"/>
      <c r="C13" s="40"/>
      <c r="D13" s="40"/>
      <c r="E13" s="5"/>
      <c r="F13" s="20"/>
    </row>
    <row r="14" spans="1:6" ht="63.75" customHeight="1" x14ac:dyDescent="0.2">
      <c r="A14" s="49" t="s">
        <v>26</v>
      </c>
      <c r="B14" s="50"/>
      <c r="C14" s="47"/>
      <c r="D14" s="48"/>
      <c r="E14" s="5"/>
      <c r="F14" s="20"/>
    </row>
    <row r="15" spans="1:6" ht="55.5" customHeight="1" x14ac:dyDescent="0.2">
      <c r="A15" s="39" t="s">
        <v>27</v>
      </c>
      <c r="B15" s="39"/>
      <c r="C15" s="40"/>
      <c r="D15" s="40"/>
      <c r="E15" s="5"/>
      <c r="F15" s="20"/>
    </row>
    <row r="16" spans="1:6" x14ac:dyDescent="0.15">
      <c r="D16" s="2"/>
    </row>
    <row r="17" spans="3:4" ht="63" customHeight="1" x14ac:dyDescent="0.15">
      <c r="D17" s="2"/>
    </row>
    <row r="18" spans="3:4" x14ac:dyDescent="0.15">
      <c r="D18" s="2"/>
    </row>
    <row r="21" spans="3:4" x14ac:dyDescent="0.15">
      <c r="C21" s="17"/>
    </row>
  </sheetData>
  <mergeCells count="13">
    <mergeCell ref="F9:F11"/>
    <mergeCell ref="A15:B15"/>
    <mergeCell ref="C15:D15"/>
    <mergeCell ref="B1:D1"/>
    <mergeCell ref="A3:B3"/>
    <mergeCell ref="C3:D3"/>
    <mergeCell ref="A5:D5"/>
    <mergeCell ref="A12:D12"/>
    <mergeCell ref="A13:B13"/>
    <mergeCell ref="C13:D13"/>
    <mergeCell ref="A14:B14"/>
    <mergeCell ref="C14:D14"/>
    <mergeCell ref="D7:D9"/>
  </mergeCells>
  <conditionalFormatting sqref="A12:D12">
    <cfRule type="containsText" dxfId="15" priority="1" operator="containsText" text="NO HABILITADO">
      <formula>NOT(ISERROR(SEARCH("NO HABILITADO",A12)))</formula>
    </cfRule>
    <cfRule type="containsText" dxfId="14" priority="2" operator="containsText" text="HABILITADO">
      <formula>NOT(ISERROR(SEARCH("HABILITADO",A12)))</formula>
    </cfRule>
  </conditionalFormatting>
  <dataValidations count="1">
    <dataValidation type="list" allowBlank="1" showInputMessage="1" showErrorMessage="1" sqref="B6:B11" xr:uid="{895B96FB-B8CF-4617-9B63-56859DF7E25E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16FD-FF44-4246-963E-5BF2CBC9ABF7}">
  <dimension ref="A1:F22"/>
  <sheetViews>
    <sheetView showGridLines="0" topLeftCell="A9" zoomScale="89" zoomScaleNormal="89" zoomScaleSheetLayoutView="100" workbookViewId="0">
      <selection activeCell="D11" sqref="D11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101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102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103</v>
      </c>
      <c r="B4" s="14" t="str">
        <f>+A13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104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105</v>
      </c>
      <c r="B7" s="9" t="s">
        <v>12</v>
      </c>
      <c r="C7" s="15" t="s">
        <v>106</v>
      </c>
      <c r="D7" s="6"/>
      <c r="E7" s="10">
        <f t="shared" ref="E7:E12" si="0">IF(B7="CUMPLE",1,0)</f>
        <v>1</v>
      </c>
      <c r="F7" s="20"/>
    </row>
    <row r="8" spans="1:6" ht="49.5" customHeight="1" x14ac:dyDescent="0.2">
      <c r="A8" s="6" t="s">
        <v>107</v>
      </c>
      <c r="B8" s="9" t="s">
        <v>12</v>
      </c>
      <c r="C8" s="15" t="s">
        <v>108</v>
      </c>
      <c r="D8" s="6"/>
      <c r="E8" s="10">
        <f t="shared" si="0"/>
        <v>1</v>
      </c>
      <c r="F8" s="20"/>
    </row>
    <row r="9" spans="1:6" ht="45.75" customHeight="1" x14ac:dyDescent="0.2">
      <c r="A9" s="6" t="s">
        <v>109</v>
      </c>
      <c r="B9" s="9" t="s">
        <v>12</v>
      </c>
      <c r="C9" s="15" t="s">
        <v>110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111</v>
      </c>
      <c r="B10" s="21" t="s">
        <v>69</v>
      </c>
      <c r="C10" s="15" t="s">
        <v>112</v>
      </c>
      <c r="D10" s="6" t="s">
        <v>113</v>
      </c>
      <c r="E10" s="10"/>
      <c r="F10" s="20"/>
    </row>
    <row r="11" spans="1:6" ht="44.25" customHeight="1" x14ac:dyDescent="0.2">
      <c r="A11" s="8" t="s">
        <v>20</v>
      </c>
      <c r="B11" s="9" t="s">
        <v>12</v>
      </c>
      <c r="C11" s="15" t="s">
        <v>114</v>
      </c>
      <c r="D11" s="11"/>
      <c r="E11" s="10">
        <f t="shared" ref="E11" si="1">IF(B11="CUMPLE",1,0)</f>
        <v>1</v>
      </c>
      <c r="F11" s="20"/>
    </row>
    <row r="12" spans="1:6" ht="44.25" customHeight="1" x14ac:dyDescent="0.2">
      <c r="A12" s="8" t="s">
        <v>41</v>
      </c>
      <c r="B12" s="9" t="s">
        <v>12</v>
      </c>
      <c r="C12" s="15" t="s">
        <v>63</v>
      </c>
      <c r="D12" s="11"/>
      <c r="E12" s="10">
        <f t="shared" si="0"/>
        <v>1</v>
      </c>
      <c r="F12" s="20"/>
    </row>
    <row r="13" spans="1:6" ht="51" customHeight="1" thickBot="1" x14ac:dyDescent="0.25">
      <c r="A13" s="46" t="s">
        <v>24</v>
      </c>
      <c r="B13" s="46"/>
      <c r="C13" s="46"/>
      <c r="D13" s="46"/>
      <c r="E13" s="5"/>
      <c r="F13" s="20"/>
    </row>
    <row r="14" spans="1:6" ht="63.75" customHeight="1" x14ac:dyDescent="0.2">
      <c r="A14" s="39" t="s">
        <v>25</v>
      </c>
      <c r="B14" s="39"/>
      <c r="C14" s="40"/>
      <c r="D14" s="40"/>
      <c r="E14" s="5"/>
      <c r="F14" s="20"/>
    </row>
    <row r="15" spans="1:6" ht="63.75" customHeight="1" x14ac:dyDescent="0.2">
      <c r="A15" s="49" t="s">
        <v>26</v>
      </c>
      <c r="B15" s="50"/>
      <c r="C15" s="47"/>
      <c r="D15" s="48"/>
      <c r="E15" s="5"/>
      <c r="F15" s="20"/>
    </row>
    <row r="16" spans="1:6" ht="55.5" customHeight="1" x14ac:dyDescent="0.2">
      <c r="A16" s="39" t="s">
        <v>27</v>
      </c>
      <c r="B16" s="39"/>
      <c r="C16" s="40"/>
      <c r="D16" s="40"/>
      <c r="E16" s="5"/>
      <c r="F16" s="20"/>
    </row>
    <row r="17" spans="3:4" x14ac:dyDescent="0.15">
      <c r="D17" s="2"/>
    </row>
    <row r="18" spans="3:4" ht="63" customHeight="1" x14ac:dyDescent="0.15">
      <c r="D18" s="2"/>
    </row>
    <row r="19" spans="3:4" x14ac:dyDescent="0.15">
      <c r="D19" s="2"/>
    </row>
    <row r="22" spans="3:4" x14ac:dyDescent="0.15">
      <c r="C22" s="17"/>
    </row>
  </sheetData>
  <mergeCells count="11">
    <mergeCell ref="A16:B16"/>
    <mergeCell ref="C16:D16"/>
    <mergeCell ref="B1:D1"/>
    <mergeCell ref="A3:B3"/>
    <mergeCell ref="C3:D3"/>
    <mergeCell ref="A5:D5"/>
    <mergeCell ref="A13:D13"/>
    <mergeCell ref="A14:B14"/>
    <mergeCell ref="C14:D14"/>
    <mergeCell ref="A15:B15"/>
    <mergeCell ref="C15:D15"/>
  </mergeCells>
  <conditionalFormatting sqref="A13:D13">
    <cfRule type="containsText" dxfId="13" priority="1" operator="containsText" text="NO HABILITADO">
      <formula>NOT(ISERROR(SEARCH("NO HABILITADO",A13)))</formula>
    </cfRule>
    <cfRule type="containsText" dxfId="12" priority="2" operator="containsText" text="HABILITADO">
      <formula>NOT(ISERROR(SEARCH("HABILITADO",A13)))</formula>
    </cfRule>
  </conditionalFormatting>
  <dataValidations count="1">
    <dataValidation type="list" allowBlank="1" showInputMessage="1" showErrorMessage="1" sqref="B6:B12" xr:uid="{F29808A2-3FE9-405B-96BA-5A5D87EE9486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B8BB-E4B9-40B4-9830-C15E2752E42F}">
  <dimension ref="A1:F23"/>
  <sheetViews>
    <sheetView showGridLines="0" topLeftCell="A11" zoomScale="89" zoomScaleNormal="89" zoomScaleSheetLayoutView="100" workbookViewId="0">
      <selection activeCell="D6" sqref="D6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115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116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117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118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119</v>
      </c>
      <c r="B7" s="9" t="s">
        <v>12</v>
      </c>
      <c r="C7" s="15" t="s">
        <v>120</v>
      </c>
      <c r="D7" s="6"/>
      <c r="E7" s="10">
        <f t="shared" ref="E7:E13" si="0">IF(B7="CUMPLE",1,0)</f>
        <v>1</v>
      </c>
      <c r="F7" s="20"/>
    </row>
    <row r="8" spans="1:6" ht="49.5" customHeight="1" x14ac:dyDescent="0.2">
      <c r="A8" s="6" t="s">
        <v>121</v>
      </c>
      <c r="B8" s="9" t="s">
        <v>12</v>
      </c>
      <c r="C8" s="15" t="s">
        <v>122</v>
      </c>
      <c r="D8" s="6"/>
      <c r="E8" s="10">
        <f t="shared" si="0"/>
        <v>1</v>
      </c>
      <c r="F8" s="20"/>
    </row>
    <row r="9" spans="1:6" ht="45.75" customHeight="1" x14ac:dyDescent="0.2">
      <c r="A9" s="6" t="s">
        <v>123</v>
      </c>
      <c r="B9" s="9" t="s">
        <v>12</v>
      </c>
      <c r="C9" s="15" t="s">
        <v>124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125</v>
      </c>
      <c r="B10" s="9" t="s">
        <v>12</v>
      </c>
      <c r="C10" s="15" t="s">
        <v>126</v>
      </c>
      <c r="D10" s="6"/>
      <c r="E10" s="10"/>
      <c r="F10" s="20"/>
    </row>
    <row r="11" spans="1:6" ht="45.75" customHeight="1" x14ac:dyDescent="0.2">
      <c r="A11" s="6" t="s">
        <v>127</v>
      </c>
      <c r="B11" s="9" t="s">
        <v>12</v>
      </c>
      <c r="C11" s="15" t="s">
        <v>85</v>
      </c>
      <c r="D11" s="6"/>
      <c r="E11" s="10"/>
      <c r="F11" s="20"/>
    </row>
    <row r="12" spans="1:6" ht="44.25" customHeight="1" x14ac:dyDescent="0.2">
      <c r="A12" s="8" t="s">
        <v>128</v>
      </c>
      <c r="B12" s="9" t="s">
        <v>12</v>
      </c>
      <c r="C12" s="15" t="s">
        <v>129</v>
      </c>
      <c r="D12" s="11"/>
      <c r="E12" s="10">
        <f t="shared" ref="E12" si="1">IF(B12="CUMPLE",1,0)</f>
        <v>1</v>
      </c>
      <c r="F12" s="20"/>
    </row>
    <row r="13" spans="1:6" ht="44.25" customHeight="1" x14ac:dyDescent="0.2">
      <c r="A13" s="8" t="s">
        <v>41</v>
      </c>
      <c r="B13" s="9" t="s">
        <v>12</v>
      </c>
      <c r="C13" s="15" t="s">
        <v>130</v>
      </c>
      <c r="D13" s="11"/>
      <c r="E13" s="10">
        <f t="shared" si="0"/>
        <v>1</v>
      </c>
      <c r="F13" s="20"/>
    </row>
    <row r="14" spans="1:6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6" ht="63.75" customHeight="1" thickBot="1" x14ac:dyDescent="0.25">
      <c r="A15" s="39" t="s">
        <v>25</v>
      </c>
      <c r="B15" s="39"/>
      <c r="C15" s="40"/>
      <c r="D15" s="40"/>
      <c r="E15" s="5"/>
      <c r="F15" s="20"/>
    </row>
    <row r="16" spans="1:6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thickBot="1" x14ac:dyDescent="0.25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11" priority="1" operator="containsText" text="NO HABILITADO">
      <formula>NOT(ISERROR(SEARCH("NO HABILITADO",A14)))</formula>
    </cfRule>
    <cfRule type="containsText" dxfId="10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B06CA679-555B-4E97-B39F-6FAE66CBEC02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5329-EF03-4D68-8255-9A585DECF31A}">
  <dimension ref="A1:F23"/>
  <sheetViews>
    <sheetView showGridLines="0" zoomScale="89" zoomScaleNormal="89" zoomScaleSheetLayoutView="100" workbookViewId="0">
      <selection activeCell="B11" sqref="B11"/>
    </sheetView>
  </sheetViews>
  <sheetFormatPr baseColWidth="10" defaultColWidth="11.42578125" defaultRowHeight="11.25" x14ac:dyDescent="0.15"/>
  <cols>
    <col min="1" max="1" width="53.7109375" style="1" customWidth="1"/>
    <col min="2" max="2" width="46.140625" style="1" customWidth="1"/>
    <col min="3" max="3" width="22.28515625" style="16" customWidth="1"/>
    <col min="4" max="4" width="70.5703125" style="1" customWidth="1"/>
    <col min="5" max="5" width="15.85546875" style="1" hidden="1" customWidth="1"/>
    <col min="6" max="6" width="16.28515625" style="13" customWidth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6" ht="79.5" customHeight="1" thickBot="1" x14ac:dyDescent="0.25">
      <c r="A1" s="4"/>
      <c r="B1" s="41" t="s">
        <v>0</v>
      </c>
      <c r="C1" s="41"/>
      <c r="D1" s="41"/>
      <c r="E1" s="5"/>
      <c r="F1" s="20"/>
    </row>
    <row r="2" spans="1:6" ht="86.25" customHeight="1" x14ac:dyDescent="0.2">
      <c r="A2" s="4" t="s">
        <v>1</v>
      </c>
      <c r="B2" s="12" t="s">
        <v>131</v>
      </c>
      <c r="C2" s="18" t="s">
        <v>3</v>
      </c>
      <c r="D2" s="6" t="s">
        <v>4</v>
      </c>
      <c r="E2" s="5"/>
      <c r="F2" s="20"/>
    </row>
    <row r="3" spans="1:6" ht="39" customHeight="1" x14ac:dyDescent="0.2">
      <c r="A3" s="42" t="s">
        <v>132</v>
      </c>
      <c r="B3" s="43"/>
      <c r="C3" s="44" t="s">
        <v>6</v>
      </c>
      <c r="D3" s="45"/>
      <c r="E3" s="5"/>
      <c r="F3" s="20"/>
    </row>
    <row r="4" spans="1:6" ht="30.75" customHeight="1" x14ac:dyDescent="0.2">
      <c r="A4" s="7" t="s">
        <v>133</v>
      </c>
      <c r="B4" s="14" t="str">
        <f>+A14</f>
        <v>HABILITADO</v>
      </c>
      <c r="C4" s="18" t="s">
        <v>8</v>
      </c>
      <c r="D4" s="18" t="s">
        <v>9</v>
      </c>
      <c r="E4" s="5"/>
      <c r="F4" s="20"/>
    </row>
    <row r="5" spans="1:6" s="3" customFormat="1" ht="24.6" customHeight="1" thickBot="1" x14ac:dyDescent="0.25">
      <c r="A5" s="41" t="s">
        <v>10</v>
      </c>
      <c r="B5" s="41"/>
      <c r="C5" s="41"/>
      <c r="D5" s="41"/>
      <c r="E5" s="5"/>
      <c r="F5" s="19"/>
    </row>
    <row r="6" spans="1:6" ht="52.5" customHeight="1" x14ac:dyDescent="0.2">
      <c r="A6" s="8" t="s">
        <v>11</v>
      </c>
      <c r="B6" s="9" t="s">
        <v>12</v>
      </c>
      <c r="C6" s="15" t="s">
        <v>63</v>
      </c>
      <c r="D6" s="6"/>
      <c r="E6" s="10">
        <f>IF(B6="CUMPLE",1,0)</f>
        <v>1</v>
      </c>
      <c r="F6" s="20"/>
    </row>
    <row r="7" spans="1:6" ht="45.75" customHeight="1" x14ac:dyDescent="0.2">
      <c r="A7" s="6" t="s">
        <v>134</v>
      </c>
      <c r="B7" s="9" t="s">
        <v>12</v>
      </c>
      <c r="C7" s="15" t="s">
        <v>135</v>
      </c>
      <c r="D7" s="6"/>
      <c r="E7" s="10">
        <f t="shared" ref="E7:E13" si="0">IF(B7="CUMPLE",1,0)</f>
        <v>1</v>
      </c>
      <c r="F7" s="20"/>
    </row>
    <row r="8" spans="1:6" ht="49.5" customHeight="1" x14ac:dyDescent="0.2">
      <c r="A8" s="6" t="s">
        <v>136</v>
      </c>
      <c r="B8" s="9" t="s">
        <v>12</v>
      </c>
      <c r="C8" s="15" t="s">
        <v>137</v>
      </c>
      <c r="D8" s="6"/>
      <c r="E8" s="10">
        <f t="shared" si="0"/>
        <v>1</v>
      </c>
      <c r="F8" s="20"/>
    </row>
    <row r="9" spans="1:6" ht="45.75" customHeight="1" x14ac:dyDescent="0.2">
      <c r="A9" s="6" t="s">
        <v>138</v>
      </c>
      <c r="B9" s="9" t="s">
        <v>12</v>
      </c>
      <c r="C9" s="15" t="s">
        <v>139</v>
      </c>
      <c r="D9" s="11"/>
      <c r="E9" s="10">
        <f t="shared" si="0"/>
        <v>1</v>
      </c>
      <c r="F9" s="20"/>
    </row>
    <row r="10" spans="1:6" ht="45.75" customHeight="1" x14ac:dyDescent="0.2">
      <c r="A10" s="6" t="s">
        <v>140</v>
      </c>
      <c r="B10" s="21" t="s">
        <v>69</v>
      </c>
      <c r="C10" s="15" t="s">
        <v>141</v>
      </c>
      <c r="D10" s="6" t="s">
        <v>142</v>
      </c>
      <c r="E10" s="10"/>
      <c r="F10" s="20"/>
    </row>
    <row r="11" spans="1:6" ht="45.75" customHeight="1" x14ac:dyDescent="0.2">
      <c r="A11" s="6" t="s">
        <v>143</v>
      </c>
      <c r="B11" s="9" t="s">
        <v>12</v>
      </c>
      <c r="C11" s="15" t="s">
        <v>42</v>
      </c>
      <c r="D11" s="6"/>
      <c r="E11" s="10"/>
      <c r="F11" s="20"/>
    </row>
    <row r="12" spans="1:6" ht="44.25" customHeight="1" x14ac:dyDescent="0.2">
      <c r="A12" s="8" t="s">
        <v>20</v>
      </c>
      <c r="B12" s="9" t="s">
        <v>12</v>
      </c>
      <c r="C12" s="15" t="s">
        <v>144</v>
      </c>
      <c r="D12" s="11"/>
      <c r="E12" s="10">
        <f t="shared" ref="E12" si="1">IF(B12="CUMPLE",1,0)</f>
        <v>1</v>
      </c>
      <c r="F12" s="20"/>
    </row>
    <row r="13" spans="1:6" ht="44.25" customHeight="1" x14ac:dyDescent="0.2">
      <c r="A13" s="8" t="s">
        <v>41</v>
      </c>
      <c r="B13" s="9" t="s">
        <v>12</v>
      </c>
      <c r="C13" s="15" t="s">
        <v>145</v>
      </c>
      <c r="D13" s="11"/>
      <c r="E13" s="10">
        <f t="shared" si="0"/>
        <v>1</v>
      </c>
      <c r="F13" s="20"/>
    </row>
    <row r="14" spans="1:6" ht="51" customHeight="1" thickBot="1" x14ac:dyDescent="0.25">
      <c r="A14" s="46" t="s">
        <v>24</v>
      </c>
      <c r="B14" s="46"/>
      <c r="C14" s="46"/>
      <c r="D14" s="46"/>
      <c r="E14" s="5"/>
      <c r="F14" s="20"/>
    </row>
    <row r="15" spans="1:6" ht="63.75" customHeight="1" thickBot="1" x14ac:dyDescent="0.25">
      <c r="A15" s="39" t="s">
        <v>25</v>
      </c>
      <c r="B15" s="39"/>
      <c r="C15" s="40"/>
      <c r="D15" s="40"/>
      <c r="E15" s="5"/>
      <c r="F15" s="20"/>
    </row>
    <row r="16" spans="1:6" ht="63.75" customHeight="1" x14ac:dyDescent="0.2">
      <c r="A16" s="49" t="s">
        <v>26</v>
      </c>
      <c r="B16" s="50"/>
      <c r="C16" s="47"/>
      <c r="D16" s="48"/>
      <c r="E16" s="5"/>
      <c r="F16" s="20"/>
    </row>
    <row r="17" spans="1:6" ht="55.5" customHeight="1" thickBot="1" x14ac:dyDescent="0.25">
      <c r="A17" s="39" t="s">
        <v>27</v>
      </c>
      <c r="B17" s="39"/>
      <c r="C17" s="40"/>
      <c r="D17" s="40"/>
      <c r="E17" s="5"/>
      <c r="F17" s="20"/>
    </row>
    <row r="18" spans="1:6" x14ac:dyDescent="0.15">
      <c r="D18" s="2"/>
    </row>
    <row r="19" spans="1:6" ht="63" customHeight="1" x14ac:dyDescent="0.15">
      <c r="D19" s="2"/>
    </row>
    <row r="20" spans="1:6" x14ac:dyDescent="0.15">
      <c r="D20" s="2"/>
    </row>
    <row r="23" spans="1:6" x14ac:dyDescent="0.15">
      <c r="C23" s="17"/>
    </row>
  </sheetData>
  <mergeCells count="11">
    <mergeCell ref="A17:B17"/>
    <mergeCell ref="C17:D17"/>
    <mergeCell ref="B1:D1"/>
    <mergeCell ref="A3:B3"/>
    <mergeCell ref="C3:D3"/>
    <mergeCell ref="A5:D5"/>
    <mergeCell ref="A14:D14"/>
    <mergeCell ref="A15:B15"/>
    <mergeCell ref="C15:D15"/>
    <mergeCell ref="A16:B16"/>
    <mergeCell ref="C16:D16"/>
  </mergeCells>
  <conditionalFormatting sqref="A14:D14">
    <cfRule type="containsText" dxfId="9" priority="1" operator="containsText" text="NO HABILITADO">
      <formula>NOT(ISERROR(SEARCH("NO HABILITADO",A14)))</formula>
    </cfRule>
    <cfRule type="containsText" dxfId="8" priority="2" operator="containsText" text="HABILITADO">
      <formula>NOT(ISERROR(SEARCH("HABILITADO",A14)))</formula>
    </cfRule>
  </conditionalFormatting>
  <dataValidations count="1">
    <dataValidation type="list" allowBlank="1" showInputMessage="1" showErrorMessage="1" sqref="B6:B13" xr:uid="{C2D97EAB-FBC6-4B14-9BFA-9797A03A141C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F2C1F2BFA2A941B243B57C831801F7" ma:contentTypeVersion="8" ma:contentTypeDescription="Crear nuevo documento." ma:contentTypeScope="" ma:versionID="486dcee89450ea712bc87576f87ab93a">
  <xsd:schema xmlns:xsd="http://www.w3.org/2001/XMLSchema" xmlns:xs="http://www.w3.org/2001/XMLSchema" xmlns:p="http://schemas.microsoft.com/office/2006/metadata/properties" xmlns:ns2="f16776fb-264b-48e9-98a7-9b3d75b58a62" xmlns:ns3="92d81e7e-da36-4b13-b43c-1ea5f1507dac" targetNamespace="http://schemas.microsoft.com/office/2006/metadata/properties" ma:root="true" ma:fieldsID="552bd13fe3f66b7eaf818a1375d38664" ns2:_="" ns3:_="">
    <xsd:import namespace="f16776fb-264b-48e9-98a7-9b3d75b58a62"/>
    <xsd:import namespace="92d81e7e-da36-4b13-b43c-1ea5f1507d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776fb-264b-48e9-98a7-9b3d75b58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81e7e-da36-4b13-b43c-1ea5f1507d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24269-9275-4882-BCC6-5372B048C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6776fb-264b-48e9-98a7-9b3d75b58a62"/>
    <ds:schemaRef ds:uri="92d81e7e-da36-4b13-b43c-1ea5f1507d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PROP. 1</vt:lpstr>
      <vt:lpstr>PROP. 2</vt:lpstr>
      <vt:lpstr>PROP. 3</vt:lpstr>
      <vt:lpstr>PROP. 4</vt:lpstr>
      <vt:lpstr>PROP. 5</vt:lpstr>
      <vt:lpstr>PROP. 6</vt:lpstr>
      <vt:lpstr>PROP. 7</vt:lpstr>
      <vt:lpstr>PROP. 8</vt:lpstr>
      <vt:lpstr>PROP. 9</vt:lpstr>
      <vt:lpstr>PROP. 10</vt:lpstr>
      <vt:lpstr>PROP. 11</vt:lpstr>
      <vt:lpstr>PROP. 12</vt:lpstr>
      <vt:lpstr>PROP. 13</vt:lpstr>
      <vt:lpstr>'PROP. 1'!Área_de_impresión</vt:lpstr>
      <vt:lpstr>'PROP. 10'!Área_de_impresión</vt:lpstr>
      <vt:lpstr>'PROP. 11'!Área_de_impresión</vt:lpstr>
      <vt:lpstr>'PROP. 12'!Área_de_impresión</vt:lpstr>
      <vt:lpstr>'PROP. 13'!Área_de_impresión</vt:lpstr>
      <vt:lpstr>'PROP. 2'!Área_de_impresión</vt:lpstr>
      <vt:lpstr>'PROP. 3'!Área_de_impresión</vt:lpstr>
      <vt:lpstr>'PROP. 4'!Área_de_impresión</vt:lpstr>
      <vt:lpstr>'PROP. 5'!Área_de_impresión</vt:lpstr>
      <vt:lpstr>'PROP. 6'!Área_de_impresión</vt:lpstr>
      <vt:lpstr>'PROP. 7'!Área_de_impresión</vt:lpstr>
      <vt:lpstr>'PROP. 8'!Área_de_impresión</vt:lpstr>
      <vt:lpstr>'PROP. 9'!Área_de_impresión</vt:lpstr>
      <vt:lpstr>'PROP. 1'!Títulos_a_imprimir</vt:lpstr>
      <vt:lpstr>'PROP. 10'!Títulos_a_imprimir</vt:lpstr>
      <vt:lpstr>'PROP. 11'!Títulos_a_imprimir</vt:lpstr>
      <vt:lpstr>'PROP. 12'!Títulos_a_imprimir</vt:lpstr>
      <vt:lpstr>'PROP. 13'!Títulos_a_imprimir</vt:lpstr>
      <vt:lpstr>'PROP. 2'!Títulos_a_imprimir</vt:lpstr>
      <vt:lpstr>'PROP. 3'!Títulos_a_imprimir</vt:lpstr>
      <vt:lpstr>'PROP. 4'!Títulos_a_imprimir</vt:lpstr>
      <vt:lpstr>'PROP. 5'!Títulos_a_imprimir</vt:lpstr>
      <vt:lpstr>'PROP. 6'!Títulos_a_imprimir</vt:lpstr>
      <vt:lpstr>'PROP. 7'!Títulos_a_imprimir</vt:lpstr>
      <vt:lpstr>'PROP. 8'!Títulos_a_imprimir</vt:lpstr>
      <vt:lpstr>'PROP. 9'!Títulos_a_imprimir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Yordi Agudelo Espitia</cp:lastModifiedBy>
  <cp:revision/>
  <dcterms:created xsi:type="dcterms:W3CDTF">2011-09-30T15:48:33Z</dcterms:created>
  <dcterms:modified xsi:type="dcterms:W3CDTF">2022-03-01T22:49:00Z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0x010100B5F2C1F2BFA2A941B243B57C831801F7</vt:lpwstr>
  </property>
</Properties>
</file>