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RIANA RODRIGUEZ\Downloads\"/>
    </mc:Choice>
  </mc:AlternateContent>
  <xr:revisionPtr revIDLastSave="0" documentId="13_ncr:1_{127D2013-1F53-49AE-8F71-6FF029798CF8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CRONOGRAMA" sheetId="4" r:id="rId1"/>
    <sheet name="PRESUPUESTO" sheetId="1" r:id="rId2"/>
  </sheets>
  <definedNames>
    <definedName name="_xlnm.Print_Area" localSheetId="1">PRESUPUESTO!$A$1:$F$196</definedName>
    <definedName name="_xlnm.Print_Titles" localSheetId="0">CRONOGRAMA!$1:$8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9" i="1" l="1"/>
  <c r="F175" i="1"/>
  <c r="F181" i="1"/>
  <c r="F126" i="1"/>
  <c r="F139" i="1"/>
  <c r="F128" i="1"/>
  <c r="F135" i="1"/>
  <c r="F143" i="1"/>
  <c r="F148" i="1"/>
  <c r="F40" i="1"/>
  <c r="F45" i="1"/>
  <c r="F48" i="1"/>
  <c r="F54" i="1"/>
  <c r="F56" i="1"/>
  <c r="F29" i="1"/>
  <c r="F27" i="1"/>
  <c r="F120" i="1"/>
  <c r="F119" i="1"/>
  <c r="F60" i="1"/>
  <c r="F176" i="1"/>
  <c r="F177" i="1"/>
  <c r="F183" i="1"/>
  <c r="F84" i="1"/>
  <c r="F85" i="1"/>
  <c r="F86" i="1"/>
  <c r="F87" i="1"/>
  <c r="F83" i="1"/>
  <c r="F23" i="1"/>
  <c r="F24" i="1"/>
  <c r="F25" i="1"/>
  <c r="F26" i="1"/>
  <c r="F32" i="1"/>
  <c r="F31" i="1"/>
  <c r="F30" i="1"/>
  <c r="F41" i="1"/>
  <c r="F42" i="1"/>
  <c r="F43" i="1"/>
  <c r="F46" i="1"/>
  <c r="F47" i="1"/>
  <c r="F49" i="1"/>
  <c r="F51" i="1"/>
  <c r="F52" i="1"/>
  <c r="F55" i="1"/>
  <c r="F58" i="1"/>
  <c r="F59" i="1"/>
  <c r="F61" i="1"/>
  <c r="F63" i="1"/>
  <c r="F64" i="1"/>
  <c r="F65" i="1"/>
  <c r="F66" i="1"/>
  <c r="F67" i="1"/>
  <c r="F68" i="1"/>
  <c r="F69" i="1"/>
  <c r="F70" i="1"/>
  <c r="F71" i="1"/>
  <c r="F72" i="1"/>
  <c r="F73" i="1"/>
  <c r="F78" i="1"/>
  <c r="F79" i="1"/>
  <c r="F80" i="1"/>
  <c r="F81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21" i="1"/>
  <c r="F122" i="1"/>
  <c r="F123" i="1"/>
  <c r="F124" i="1"/>
  <c r="F127" i="1"/>
  <c r="F129" i="1"/>
  <c r="F130" i="1"/>
  <c r="F131" i="1"/>
  <c r="F132" i="1"/>
  <c r="F133" i="1"/>
  <c r="F136" i="1"/>
  <c r="F138" i="1"/>
  <c r="F140" i="1"/>
  <c r="F141" i="1"/>
  <c r="F142" i="1"/>
  <c r="F144" i="1"/>
  <c r="F146" i="1"/>
  <c r="F147" i="1"/>
  <c r="F150" i="1"/>
  <c r="F151" i="1"/>
  <c r="F152" i="1"/>
  <c r="F153" i="1"/>
  <c r="F154" i="1"/>
  <c r="F155" i="1"/>
  <c r="F156" i="1"/>
  <c r="F157" i="1"/>
  <c r="F158" i="1"/>
  <c r="F159" i="1"/>
  <c r="F160" i="1"/>
  <c r="F165" i="1"/>
  <c r="F166" i="1"/>
  <c r="F167" i="1"/>
  <c r="F168" i="1"/>
  <c r="F170" i="1"/>
  <c r="F171" i="1"/>
  <c r="F173" i="1"/>
  <c r="F174" i="1"/>
  <c r="F178" i="1"/>
  <c r="F180" i="1"/>
  <c r="F182" i="1"/>
  <c r="F184" i="1"/>
  <c r="F186" i="1"/>
  <c r="F187" i="1"/>
  <c r="F188" i="1"/>
  <c r="F189" i="1"/>
  <c r="F190" i="1"/>
  <c r="F191" i="1"/>
  <c r="F193" i="1"/>
  <c r="F194" i="1"/>
  <c r="E195" i="1"/>
  <c r="E161" i="1"/>
  <c r="E74" i="1"/>
  <c r="E36" i="1"/>
  <c r="F74" i="1" l="1"/>
  <c r="E11" i="1" s="1"/>
  <c r="F36" i="1"/>
  <c r="E10" i="1" s="1"/>
  <c r="F195" i="1"/>
  <c r="E13" i="1" s="1"/>
  <c r="F161" i="1"/>
  <c r="E12" i="1" s="1"/>
  <c r="E14" i="1" l="1"/>
  <c r="E15" i="1" s="1"/>
  <c r="E17" i="1" l="1"/>
  <c r="E16" i="1"/>
  <c r="E18" i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tc={3A5F2B28-4A3E-724C-B308-BCD87492B72F}</author>
    <author>tc={137B76BA-D774-6945-A770-8CF184154B1B}</author>
    <author>Juan Camilo Jiménez</author>
  </authors>
  <commentList>
    <comment ref="D15" authorId="0" shapeId="0" xr:uid="{3A5F2B28-4A3E-724C-B308-BCD87492B7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Gestión de Producción es el valor que la Casa productora cobra por la ejecución del proyecto. El porcentaje máximo es de 8% y se calcula sobre el Sub Total del Proyecto.</t>
      </text>
    </comment>
    <comment ref="D16" authorId="1" shapeId="0" xr:uid="{137B76BA-D774-6945-A770-8CF184154B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sugiere que los expendables del proyecto sean mínimo del 5% sobre el Sub total del Proyecto. Se entiende por expendables del proyecto, todos aquellos rubros que surgen a lo largo de la ejecución y que no han sido detallados.</t>
      </text>
    </comment>
    <comment ref="C21" authorId="2" shapeId="0" xr:uid="{6AD7C2B9-32BB-7543-AFD2-63A8F6477B21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38" authorId="2" shapeId="0" xr:uid="{EDF56672-054C-D845-94F2-2037C176D45C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76" authorId="2" shapeId="0" xr:uid="{BA9C444A-DA90-314A-9654-BF29174DE950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163" authorId="2" shapeId="0" xr:uid="{4D339A00-7231-6645-A3FD-4F4111ECBC37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</commentList>
</comments>
</file>

<file path=xl/sharedStrings.xml><?xml version="1.0" encoding="utf-8"?>
<sst xmlns="http://schemas.openxmlformats.org/spreadsheetml/2006/main" count="550" uniqueCount="418">
  <si>
    <t xml:space="preserve">RESUMEN PRESUPUESTAL </t>
  </si>
  <si>
    <t>CONCEPTO</t>
  </si>
  <si>
    <t xml:space="preserve">COSTO TOTAL </t>
  </si>
  <si>
    <t>DESARROLLO</t>
  </si>
  <si>
    <t>MATERIALES DE ARTE, ESCENOGRAFÍA, UTILERÍA, MAQUILLAJE Y VESTUARIO</t>
  </si>
  <si>
    <t>LOCACIONES</t>
  </si>
  <si>
    <t>LOGISTICA</t>
  </si>
  <si>
    <t>POSTPRODUCCIÓN</t>
  </si>
  <si>
    <t>DERECHOS</t>
  </si>
  <si>
    <t>Unidad de Medida</t>
  </si>
  <si>
    <t xml:space="preserve">Costo unitario </t>
  </si>
  <si>
    <t>Cant</t>
  </si>
  <si>
    <t>Costo total</t>
  </si>
  <si>
    <t>1.1</t>
  </si>
  <si>
    <t>Investigador</t>
  </si>
  <si>
    <t>1.2</t>
  </si>
  <si>
    <t xml:space="preserve">Guionista </t>
  </si>
  <si>
    <t>1.3</t>
  </si>
  <si>
    <t>Transcripciones</t>
  </si>
  <si>
    <t>2.1</t>
  </si>
  <si>
    <t>PERSONAL DIRECCIÓN</t>
  </si>
  <si>
    <t>2.1.1</t>
  </si>
  <si>
    <t>Director(es)</t>
  </si>
  <si>
    <t>2.1.2</t>
  </si>
  <si>
    <t>Asistente de dirección</t>
  </si>
  <si>
    <t>2.1.3</t>
  </si>
  <si>
    <t>Continuista (Script)</t>
  </si>
  <si>
    <t>2.1.4</t>
  </si>
  <si>
    <t>Foto fija</t>
  </si>
  <si>
    <t>2.2</t>
  </si>
  <si>
    <t>PRODUCTORES</t>
  </si>
  <si>
    <t>2.2.1</t>
  </si>
  <si>
    <t>Gerente de producción</t>
  </si>
  <si>
    <t>2.2.2</t>
  </si>
  <si>
    <t>Productor de línea</t>
  </si>
  <si>
    <t>2.2.3</t>
  </si>
  <si>
    <t>Asistente(s) de producción</t>
  </si>
  <si>
    <t>2.2.4</t>
  </si>
  <si>
    <t>Productor de campo</t>
  </si>
  <si>
    <t>2.2.5</t>
  </si>
  <si>
    <t>2.3</t>
  </si>
  <si>
    <t>ELENCO</t>
  </si>
  <si>
    <t>2.3.1</t>
  </si>
  <si>
    <t>Protagonistas</t>
  </si>
  <si>
    <t>2.3.2</t>
  </si>
  <si>
    <t xml:space="preserve">Segundarios </t>
  </si>
  <si>
    <t>Antagonico</t>
  </si>
  <si>
    <t>Figurantes</t>
  </si>
  <si>
    <t>Extras</t>
  </si>
  <si>
    <t>Personajes entrevistados</t>
  </si>
  <si>
    <t>2.4</t>
  </si>
  <si>
    <t>PERSONAL DEPARTAMENTO DE FOTOGRAFÍA</t>
  </si>
  <si>
    <t>2.4.1</t>
  </si>
  <si>
    <t>Director de fotografía</t>
  </si>
  <si>
    <t>2.4.2</t>
  </si>
  <si>
    <t>Operador de cámara</t>
  </si>
  <si>
    <t>2.4.3</t>
  </si>
  <si>
    <t>Asistente de cámara I (foquista)</t>
  </si>
  <si>
    <t>Asistente de cámara II</t>
  </si>
  <si>
    <t>Técnico de imagen digital (DIT)</t>
  </si>
  <si>
    <t>Luminotécnico (Gaffer)</t>
  </si>
  <si>
    <t>Asistente de luces I</t>
  </si>
  <si>
    <t>Electricista</t>
  </si>
  <si>
    <t>2.5</t>
  </si>
  <si>
    <t>PERSONAL DEPARTAMENTO DE ARTE</t>
  </si>
  <si>
    <t>2.5.1</t>
  </si>
  <si>
    <t>Director de arte</t>
  </si>
  <si>
    <t>2.5.2</t>
  </si>
  <si>
    <t>Asistente de arte I</t>
  </si>
  <si>
    <t>2.5.3</t>
  </si>
  <si>
    <t>Escenógrafo</t>
  </si>
  <si>
    <t>Equipo de elaboración de escenografías</t>
  </si>
  <si>
    <t>Ambientador</t>
  </si>
  <si>
    <t>Asistente(s) de ambientación</t>
  </si>
  <si>
    <t>Utilero</t>
  </si>
  <si>
    <t>Asistente(s) de utilería</t>
  </si>
  <si>
    <t>Diseñador de vestuario</t>
  </si>
  <si>
    <t>Vestuarista</t>
  </si>
  <si>
    <t>Asistente(s) de vestuario</t>
  </si>
  <si>
    <t>Maquillador</t>
  </si>
  <si>
    <t>Asistente(s) de maquillaje</t>
  </si>
  <si>
    <t>2.6</t>
  </si>
  <si>
    <t>PERSONAL DEPARTAMENTO DE SONIDO</t>
  </si>
  <si>
    <t>2.6.1</t>
  </si>
  <si>
    <t>Sonidista</t>
  </si>
  <si>
    <t>2.6.2</t>
  </si>
  <si>
    <t xml:space="preserve">Microfonista </t>
  </si>
  <si>
    <t>2.6.3</t>
  </si>
  <si>
    <t>Asistiente de sonido</t>
  </si>
  <si>
    <t>2.6.4</t>
  </si>
  <si>
    <t xml:space="preserve">Ingeniero de Sonido </t>
  </si>
  <si>
    <t>2.6.5</t>
  </si>
  <si>
    <t>2.6.6</t>
  </si>
  <si>
    <t>3.1</t>
  </si>
  <si>
    <t>EQUIPOS DE FOTOGRAFIA</t>
  </si>
  <si>
    <t>3.1.1</t>
  </si>
  <si>
    <t>3.1.2</t>
  </si>
  <si>
    <t>Alquiler óptica y accesorios</t>
  </si>
  <si>
    <t>3.1.3</t>
  </si>
  <si>
    <t>Alquiler paquete de luces y grip</t>
  </si>
  <si>
    <t>3.1.4</t>
  </si>
  <si>
    <t>Alquiler otros equipos (grúas, jibs, dollies, cabezas, camera car, monturas vehículos, otros)</t>
  </si>
  <si>
    <t>Alquiler planta o generador</t>
  </si>
  <si>
    <t>Tarjetas de almacenamiento</t>
  </si>
  <si>
    <t>Discos duros u otros medios de almacenamiento</t>
  </si>
  <si>
    <t>Compras misceláneas de rodaje, accesioros y materiales</t>
  </si>
  <si>
    <t>3.2</t>
  </si>
  <si>
    <t>EQUIPOS DE SONIDO</t>
  </si>
  <si>
    <t>3.2.1</t>
  </si>
  <si>
    <t>Alquiler paquete de sonido (Raider Tecnico)</t>
  </si>
  <si>
    <t>3.2.2</t>
  </si>
  <si>
    <t>Compras misceláneas de sonido</t>
  </si>
  <si>
    <t>4.1</t>
  </si>
  <si>
    <t>FX (efectos especiales en escena: disparos, explosiones, juegos pirotécnicos, vehículos, etc.)</t>
  </si>
  <si>
    <t>4.2</t>
  </si>
  <si>
    <t>Compras y alquileres ambientación (incluye vehículos en escena)</t>
  </si>
  <si>
    <t>4.3</t>
  </si>
  <si>
    <t>Compras y alquileres escenografía</t>
  </si>
  <si>
    <t>4.4</t>
  </si>
  <si>
    <t>Compras y alquileres utilería</t>
  </si>
  <si>
    <t>4.5</t>
  </si>
  <si>
    <t>Compras y alquileres vestuario</t>
  </si>
  <si>
    <t>Compras y alquileres maquillaje</t>
  </si>
  <si>
    <t xml:space="preserve">Lavanderia </t>
  </si>
  <si>
    <t>Alquiler de locaciones</t>
  </si>
  <si>
    <t>Reparación y daños en locaciones</t>
  </si>
  <si>
    <t>Permisos (PUFA)</t>
  </si>
  <si>
    <t>Transporte personas y carga terrestre</t>
  </si>
  <si>
    <t>Transporte personas y carga aéreo nacional</t>
  </si>
  <si>
    <t xml:space="preserve">Combustibles y parqueaderos </t>
  </si>
  <si>
    <t>Alimentación</t>
  </si>
  <si>
    <t>Alojamiento equipo participantes</t>
  </si>
  <si>
    <t>Comunicaciones</t>
  </si>
  <si>
    <t>Radios</t>
  </si>
  <si>
    <t>Enfermería y primeros auxilios</t>
  </si>
  <si>
    <t>Seguridad</t>
  </si>
  <si>
    <t>Cafetería</t>
  </si>
  <si>
    <t>Aseo, baños portátiles</t>
  </si>
  <si>
    <t>EDICIÓN</t>
  </si>
  <si>
    <t xml:space="preserve">Editor conceptual </t>
  </si>
  <si>
    <t>Edición o montaje</t>
  </si>
  <si>
    <t>Asistente de edición I</t>
  </si>
  <si>
    <t>Alquiler de equipos de edición</t>
  </si>
  <si>
    <t>Coordinador de postproducción</t>
  </si>
  <si>
    <t>Digitalización o escaner en alta resolución</t>
  </si>
  <si>
    <t>Restauración y limpieza</t>
  </si>
  <si>
    <t>FINALIZACIÓN</t>
  </si>
  <si>
    <t>7.2.1</t>
  </si>
  <si>
    <t>Conformación</t>
  </si>
  <si>
    <t>7.2.2</t>
  </si>
  <si>
    <t>Colorización</t>
  </si>
  <si>
    <t>7.2.3</t>
  </si>
  <si>
    <t>Composición (diseño de títulos, graficas y créditos)</t>
  </si>
  <si>
    <t>7.2.4</t>
  </si>
  <si>
    <t>Efectos visuales</t>
  </si>
  <si>
    <t>SONIDO (incluye película y tráiler)</t>
  </si>
  <si>
    <t>Montaje/edición de sonido</t>
  </si>
  <si>
    <t>Grabación y edición foley (incluye artista y sala)</t>
  </si>
  <si>
    <t xml:space="preserve">Mezcla final </t>
  </si>
  <si>
    <t>Sala edición de audio</t>
  </si>
  <si>
    <t xml:space="preserve">ANIMACIÓN </t>
  </si>
  <si>
    <t xml:space="preserve">Story board </t>
  </si>
  <si>
    <t xml:space="preserve">Artista animatic </t>
  </si>
  <si>
    <t>Iustrador</t>
  </si>
  <si>
    <t xml:space="preserve">Animador </t>
  </si>
  <si>
    <t>Composición</t>
  </si>
  <si>
    <t xml:space="preserve">Diseño grafico </t>
  </si>
  <si>
    <t xml:space="preserve">MATERIALES </t>
  </si>
  <si>
    <t>Discos duros</t>
  </si>
  <si>
    <t>Derechos música original (composición y producción temas originales y música incidental)</t>
  </si>
  <si>
    <t>Derechos música sincronización</t>
  </si>
  <si>
    <t>Derechos temas musicales existentes</t>
  </si>
  <si>
    <t>1. PRESUPUESTO DETALLADO</t>
  </si>
  <si>
    <t>PROPONENTE:</t>
  </si>
  <si>
    <t>NOMBRE DEL PROYECTO:</t>
  </si>
  <si>
    <t>FECHA DE LA OFERTA:</t>
  </si>
  <si>
    <t>VALIDEZ DE LA OFERTA:</t>
  </si>
  <si>
    <t>Director</t>
  </si>
  <si>
    <t>Productor</t>
  </si>
  <si>
    <t>PREPRODUCCIÓN</t>
  </si>
  <si>
    <t>PERSONAL PRODUCCIÓN</t>
  </si>
  <si>
    <t>Productor de Arte</t>
  </si>
  <si>
    <t>Asistente(s) de producción de campo</t>
  </si>
  <si>
    <t>PROYECTO:</t>
  </si>
  <si>
    <t>DIRECTOR:</t>
  </si>
  <si>
    <t>PRODUCTOR:</t>
  </si>
  <si>
    <t>Mes 1</t>
  </si>
  <si>
    <t>ETAPAS</t>
  </si>
  <si>
    <t>AJUSTES</t>
  </si>
  <si>
    <t>CONTRATO - APROBACIONES -HITOS</t>
  </si>
  <si>
    <t>PROPUESTA CREATIVA</t>
  </si>
  <si>
    <t>PROPUESTA OPERATIVA</t>
  </si>
  <si>
    <t>PREPARATIVOS INICIALES</t>
  </si>
  <si>
    <t>INVESTIGACIÓN PROPUESTA TRASMEDIA</t>
  </si>
  <si>
    <t>INVESTIGACIÓN</t>
  </si>
  <si>
    <t>ESCRITURA DE GUIONES</t>
  </si>
  <si>
    <t xml:space="preserve">REVISIONES </t>
  </si>
  <si>
    <t>APROBACIÓN GUIONES</t>
  </si>
  <si>
    <t>PRODUCCIÓN</t>
  </si>
  <si>
    <t>REVISION (ANITACI/STORY BOARD ETC)</t>
  </si>
  <si>
    <t xml:space="preserve">AJUSTES </t>
  </si>
  <si>
    <t>ANIMACIÓN - GRABACIÓN</t>
  </si>
  <si>
    <t>ENTREGA DE ANIMACION /RUSHES</t>
  </si>
  <si>
    <t>APROBACIÓN ANIMACIÓN/RUSHES</t>
  </si>
  <si>
    <t>POSPRODUCCIÓN</t>
  </si>
  <si>
    <t>COMPOSICIÓN</t>
  </si>
  <si>
    <t>REVISIÓN CORTE 1</t>
  </si>
  <si>
    <t>APROBACIÓN COMPOSCIÓN FINAL - CORTE 1</t>
  </si>
  <si>
    <t>MUSICALIZACIÓN</t>
  </si>
  <si>
    <t>POST PRODUCCIÓN AUDIO</t>
  </si>
  <si>
    <t>REVISION CORTE FINAL - AUDIO</t>
  </si>
  <si>
    <t>MASTERIZACIÓN</t>
  </si>
  <si>
    <t>PRUEBAS MULTIPLATAFORMA</t>
  </si>
  <si>
    <t>AJUSTES MULTIPLATAFORMA</t>
  </si>
  <si>
    <t>ENTREGA FINAL
DE PROYECTO</t>
  </si>
  <si>
    <t>ENTREGA CONTENIDOS MULTIPLATAFORMA</t>
  </si>
  <si>
    <t>MASTERIZACIÓN (CAPITULOS)</t>
  </si>
  <si>
    <t>DOCUMENTOS FINALES</t>
  </si>
  <si>
    <t>ENTREGA FINAL DISCOS DUROS</t>
  </si>
  <si>
    <t>2. CRONOGRAMA DE EJECUCIÓN</t>
  </si>
  <si>
    <t>Gaffer</t>
  </si>
  <si>
    <t>Asistente de Arte</t>
  </si>
  <si>
    <t>CASTING Y SCAUTING</t>
  </si>
  <si>
    <t>EQUIPO DE DESARROLLO</t>
  </si>
  <si>
    <t>1.1.1</t>
  </si>
  <si>
    <t>1.1.2</t>
  </si>
  <si>
    <t>1.1.3</t>
  </si>
  <si>
    <t>1.1.4</t>
  </si>
  <si>
    <t>1.1.5</t>
  </si>
  <si>
    <t>Derechos Imágenes archivo (fotografías y/o video)</t>
  </si>
  <si>
    <t>1.2.1</t>
  </si>
  <si>
    <t>1.2.2</t>
  </si>
  <si>
    <t>1.2.3</t>
  </si>
  <si>
    <t>1.2.4</t>
  </si>
  <si>
    <t>1.3.1</t>
  </si>
  <si>
    <t>1.3.2</t>
  </si>
  <si>
    <t>Pólizas y garantías</t>
  </si>
  <si>
    <t>Bioseguridad COVID</t>
  </si>
  <si>
    <t>SEGURIDAD</t>
  </si>
  <si>
    <t>Pruebas de Casting - Call to back</t>
  </si>
  <si>
    <t>Búsqueda de Locaciones</t>
  </si>
  <si>
    <t>Equipo de grabación</t>
  </si>
  <si>
    <t>2.6.7</t>
  </si>
  <si>
    <t>2.6.8</t>
  </si>
  <si>
    <t>2.6.9</t>
  </si>
  <si>
    <t>2.6.10</t>
  </si>
  <si>
    <t>2.6.11</t>
  </si>
  <si>
    <t>PRODUCCIÓN Y RODAJE</t>
  </si>
  <si>
    <t>SUBTOTAL DESARROLLO:</t>
  </si>
  <si>
    <t>SUBTOTAL PREPRODUCCIÓN:</t>
  </si>
  <si>
    <t>3.2.3</t>
  </si>
  <si>
    <t>3.2.4</t>
  </si>
  <si>
    <t>3.2.5</t>
  </si>
  <si>
    <t xml:space="preserve">Asistente(s) de producción de campo </t>
  </si>
  <si>
    <t>3.3</t>
  </si>
  <si>
    <t>3.3.1</t>
  </si>
  <si>
    <t>3.3.2</t>
  </si>
  <si>
    <t>3.3.3</t>
  </si>
  <si>
    <t>3.3.4</t>
  </si>
  <si>
    <t>3.3.5</t>
  </si>
  <si>
    <t>3.3.6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</si>
  <si>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</si>
  <si>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</si>
  <si>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</si>
  <si>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</si>
  <si>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</si>
  <si>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</si>
  <si>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</si>
  <si>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</si>
  <si>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</si>
  <si>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</si>
  <si>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</si>
  <si>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</si>
  <si>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</si>
  <si>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</si>
  <si>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</si>
  <si>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</si>
  <si>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</si>
  <si>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</si>
  <si>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</si>
  <si>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</si>
  <si>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</si>
  <si>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</si>
  <si>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</si>
  <si>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3.6</t>
  </si>
  <si>
    <t>3.6.1</t>
  </si>
  <si>
    <t>3.6.2</t>
  </si>
  <si>
    <t>3.6.3</t>
  </si>
  <si>
    <t>3.6.4</t>
  </si>
  <si>
    <t>3.6.5</t>
  </si>
  <si>
    <t>3.6.6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</si>
  <si>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</si>
  <si>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</si>
  <si>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</si>
  <si>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</si>
  <si>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</si>
  <si>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</si>
  <si>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</si>
  <si>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</si>
  <si>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</si>
  <si>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3.8</t>
  </si>
  <si>
    <t>3.8.1</t>
  </si>
  <si>
    <t>3.8.2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</si>
  <si>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</si>
  <si>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</si>
  <si>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</si>
  <si>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</si>
  <si>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</si>
  <si>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</si>
  <si>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</si>
  <si>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</si>
  <si>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3.10</t>
  </si>
  <si>
    <t>3.10.1</t>
  </si>
  <si>
    <t>3.10.2</t>
  </si>
  <si>
    <t>3.10.3</t>
  </si>
  <si>
    <t>3.11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</si>
  <si>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</si>
  <si>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</si>
  <si>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</si>
  <si>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</si>
  <si>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</si>
  <si>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</si>
  <si>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</si>
  <si>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</si>
  <si>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</si>
  <si>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</si>
  <si>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</si>
  <si>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 xml:space="preserve">POSTPRODUCCIÓN </t>
  </si>
  <si>
    <t>4.1.1</t>
  </si>
  <si>
    <t>4.1.2</t>
  </si>
  <si>
    <t>4.1.3</t>
  </si>
  <si>
    <t>4.1.4</t>
  </si>
  <si>
    <t>4.1.5</t>
  </si>
  <si>
    <t>4.1.6</t>
  </si>
  <si>
    <t>4.1.7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</si>
  <si>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</si>
  <si>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</si>
  <si>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</si>
  <si>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</si>
  <si>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</si>
  <si>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</si>
  <si>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</si>
  <si>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</si>
  <si>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4.4.5</t>
  </si>
  <si>
    <t>4.4.6</t>
  </si>
  <si>
    <t>4.5.1</t>
  </si>
  <si>
    <t>4.5.2</t>
  </si>
  <si>
    <t>PRODUCCION Y RODAJE</t>
  </si>
  <si>
    <t>TOTAL PROYECTO TRANSMEDIA:</t>
  </si>
  <si>
    <t xml:space="preserve">GESTION DE PRODUCCIÓN (X%:) </t>
  </si>
  <si>
    <t>IVA (19%):</t>
  </si>
  <si>
    <t>SUBTOTAL PROYECTO:</t>
  </si>
  <si>
    <t xml:space="preserve">GRAN TOTAL: </t>
  </si>
  <si>
    <t>SUBTOTAL PRODUCIÓN Y RODAJE:</t>
  </si>
  <si>
    <t>7.2.5</t>
  </si>
  <si>
    <t>Subtitulaje</t>
  </si>
  <si>
    <t>7.2.6</t>
  </si>
  <si>
    <t>Close Caption</t>
  </si>
  <si>
    <t>4.3.5</t>
  </si>
  <si>
    <t>Pista Internacional</t>
  </si>
  <si>
    <t>Pago de servicio de almacenamiento en la nube</t>
  </si>
  <si>
    <t>SUBTOTAL POSTPRODUCCIÓN: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</si>
  <si>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</si>
  <si>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</si>
  <si>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</si>
  <si>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</si>
  <si>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</si>
  <si>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</si>
  <si>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</si>
  <si>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</si>
  <si>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</si>
  <si>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</si>
  <si>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</si>
  <si>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</si>
  <si>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</si>
  <si>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</si>
  <si>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</si>
  <si>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</si>
  <si>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SEM 17</t>
  </si>
  <si>
    <t>SEM 18</t>
  </si>
  <si>
    <t>SEM 19</t>
  </si>
  <si>
    <t>Mes 2</t>
  </si>
  <si>
    <t>Mes 3</t>
  </si>
  <si>
    <t>Mes 4</t>
  </si>
  <si>
    <t>Mes 5</t>
  </si>
  <si>
    <t>SEM 20</t>
  </si>
  <si>
    <t>SEM 21</t>
  </si>
  <si>
    <t>REVISIÓN Y APROBACIÓN CONTROL DE CALIDAD</t>
  </si>
  <si>
    <t>EXPENDABLES DEL PROYECTO (X%):</t>
  </si>
  <si>
    <t>PAQUETE</t>
  </si>
  <si>
    <t>2.5.4</t>
  </si>
  <si>
    <t>pruebas de maquillaje y vestuario</t>
  </si>
  <si>
    <t>Puesto fijo y 4 camaras</t>
  </si>
  <si>
    <t>PAQUTE</t>
  </si>
  <si>
    <t>LOS JUGADORES</t>
  </si>
  <si>
    <t>11 DE JULIO 2022</t>
  </si>
  <si>
    <t>90 DIAS</t>
  </si>
  <si>
    <t xml:space="preserve">LOS JUGADORES </t>
  </si>
  <si>
    <t>AJUSTES Y DESARROLLO</t>
  </si>
  <si>
    <t>x</t>
  </si>
  <si>
    <t xml:space="preserve">Busqueda de locaciones </t>
  </si>
  <si>
    <t>Diseño de arte y vestuario</t>
  </si>
  <si>
    <t xml:space="preserve">Prueba de casting </t>
  </si>
  <si>
    <t xml:space="preserve">Prueba de maquillaje </t>
  </si>
  <si>
    <t xml:space="preserve">Aprobacion casting </t>
  </si>
  <si>
    <t xml:space="preserve">GRABACIÓN </t>
  </si>
  <si>
    <t xml:space="preserve">REVISION </t>
  </si>
  <si>
    <t>cap 1,2</t>
  </si>
  <si>
    <t>cap 3,4</t>
  </si>
  <si>
    <t>cap 5,6</t>
  </si>
  <si>
    <t>cap 7,8</t>
  </si>
  <si>
    <t>cap 9,10</t>
  </si>
  <si>
    <t>cap 11</t>
  </si>
  <si>
    <t>cap,9 y10</t>
  </si>
  <si>
    <t>cap  11</t>
  </si>
  <si>
    <t>GAMERS</t>
  </si>
  <si>
    <t>RAQUEL SOFÍA AMAYA ARIAS</t>
  </si>
  <si>
    <t>GABRIEL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</si>
</sst>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_-;\-&quot;$&quot;* #,##0_-;_-&quot;$&quot;* &quot;-&quot;_-;_-@_-"/>
    <numFmt numFmtId="165" formatCode="[$$]#,##0"/>
    <numFmt numFmtId="166" formatCode="[$ $]#,##0"/>
  </numFmts>
  <fonts count="37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A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  <font>
      <b/>
      <sz val="20"/>
      <name val="Arial Narrow"/>
      <family val="2"/>
    </font>
    <font>
      <sz val="12"/>
      <name val="Calibri"/>
      <family val="2"/>
    </font>
    <font>
      <b/>
      <sz val="20"/>
      <color theme="0"/>
      <name val="Verdana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rgb="FFB4C6E7"/>
      </patternFill>
    </fill>
    <fill>
      <patternFill patternType="solid">
        <fgColor theme="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20" fillId="0" borderId="0"/>
    <xf numFmtId="164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46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/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5" fontId="3" fillId="0" borderId="3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165" fontId="18" fillId="3" borderId="43" xfId="0" applyNumberFormat="1" applyFont="1" applyFill="1" applyBorder="1" applyAlignment="1">
      <alignment horizontal="center" vertical="center" wrapText="1"/>
    </xf>
    <xf numFmtId="165" fontId="17" fillId="0" borderId="48" xfId="3" applyNumberFormat="1" applyFont="1" applyBorder="1" applyAlignment="1">
      <alignment horizontal="right" vertical="center" wrapText="1"/>
    </xf>
    <xf numFmtId="9" fontId="7" fillId="0" borderId="12" xfId="0" applyNumberFormat="1" applyFont="1" applyBorder="1" applyAlignment="1">
      <alignment horizontal="center"/>
    </xf>
    <xf numFmtId="0" fontId="18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65" fontId="31" fillId="0" borderId="45" xfId="3" applyNumberFormat="1" applyFont="1" applyBorder="1" applyAlignment="1">
      <alignment horizontal="right" vertical="center" wrapText="1"/>
    </xf>
    <xf numFmtId="0" fontId="4" fillId="3" borderId="47" xfId="0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49" fontId="5" fillId="3" borderId="40" xfId="0" applyNumberFormat="1" applyFont="1" applyFill="1" applyBorder="1" applyAlignment="1">
      <alignment horizontal="center" vertical="center" wrapText="1"/>
    </xf>
    <xf numFmtId="165" fontId="5" fillId="3" borderId="40" xfId="0" applyNumberFormat="1" applyFont="1" applyFill="1" applyBorder="1" applyAlignment="1">
      <alignment horizontal="center" vertical="center" wrapText="1"/>
    </xf>
    <xf numFmtId="165" fontId="5" fillId="3" borderId="37" xfId="0" applyNumberFormat="1" applyFont="1" applyFill="1" applyBorder="1" applyAlignment="1">
      <alignment horizontal="center" vertical="center" wrapText="1"/>
    </xf>
    <xf numFmtId="49" fontId="18" fillId="2" borderId="34" xfId="0" applyNumberFormat="1" applyFont="1" applyFill="1" applyBorder="1" applyAlignment="1">
      <alignment horizontal="center" vertical="center" wrapText="1"/>
    </xf>
    <xf numFmtId="165" fontId="3" fillId="2" borderId="54" xfId="0" applyNumberFormat="1" applyFont="1" applyFill="1" applyBorder="1" applyAlignment="1">
      <alignment horizontal="center" vertical="center" wrapText="1"/>
    </xf>
    <xf numFmtId="49" fontId="13" fillId="0" borderId="41" xfId="0" applyNumberFormat="1" applyFont="1" applyBorder="1" applyAlignment="1">
      <alignment horizontal="center" vertical="center" wrapText="1"/>
    </xf>
    <xf numFmtId="165" fontId="3" fillId="0" borderId="42" xfId="0" applyNumberFormat="1" applyFont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166" fontId="7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38" xfId="0" applyBorder="1"/>
    <xf numFmtId="165" fontId="3" fillId="0" borderId="38" xfId="0" applyNumberFormat="1" applyFont="1" applyBorder="1" applyAlignment="1">
      <alignment horizontal="center" vertical="center" wrapText="1"/>
    </xf>
    <xf numFmtId="165" fontId="33" fillId="0" borderId="50" xfId="0" applyNumberFormat="1" applyFont="1" applyBorder="1" applyAlignment="1">
      <alignment horizontal="center" vertical="center" wrapText="1"/>
    </xf>
    <xf numFmtId="165" fontId="33" fillId="0" borderId="57" xfId="0" applyNumberFormat="1" applyFont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165" fontId="30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54" xfId="0" applyNumberFormat="1" applyFont="1" applyFill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6" fillId="0" borderId="11" xfId="0" applyFont="1" applyFill="1" applyBorder="1" applyAlignment="1">
      <alignment horizontal="left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5" fontId="33" fillId="0" borderId="55" xfId="0" applyNumberFormat="1" applyFont="1" applyBorder="1" applyAlignment="1">
      <alignment horizontal="center" vertical="center" wrapText="1"/>
    </xf>
    <xf numFmtId="165" fontId="33" fillId="0" borderId="56" xfId="0" applyNumberFormat="1" applyFont="1" applyBorder="1" applyAlignment="1">
      <alignment horizontal="center" vertical="center" wrapText="1"/>
    </xf>
    <xf numFmtId="165" fontId="33" fillId="0" borderId="59" xfId="0" applyNumberFormat="1" applyFont="1" applyBorder="1" applyAlignment="1">
      <alignment horizontal="center" vertical="center" wrapText="1"/>
    </xf>
    <xf numFmtId="165" fontId="33" fillId="0" borderId="51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" fillId="0" borderId="0" xfId="1" applyFont="1"/>
    <xf numFmtId="0" fontId="26" fillId="0" borderId="19" xfId="2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 wrapText="1"/>
    </xf>
    <xf numFmtId="0" fontId="26" fillId="0" borderId="20" xfId="2" applyFont="1" applyFill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  <xf numFmtId="0" fontId="26" fillId="0" borderId="21" xfId="2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center" vertical="center" wrapText="1"/>
    </xf>
    <xf numFmtId="0" fontId="26" fillId="0" borderId="22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6" fillId="0" borderId="23" xfId="2" applyFont="1" applyFill="1" applyBorder="1" applyAlignment="1">
      <alignment horizontal="center" vertical="center" wrapText="1"/>
    </xf>
    <xf numFmtId="0" fontId="26" fillId="0" borderId="24" xfId="2" applyFont="1" applyFill="1" applyBorder="1" applyAlignment="1">
      <alignment horizontal="center" vertical="center" wrapText="1"/>
    </xf>
    <xf numFmtId="0" fontId="26" fillId="0" borderId="25" xfId="2" applyFont="1" applyFill="1" applyBorder="1" applyAlignment="1">
      <alignment horizontal="center" vertical="center" wrapText="1"/>
    </xf>
    <xf numFmtId="0" fontId="26" fillId="0" borderId="64" xfId="2" applyFont="1" applyFill="1" applyBorder="1" applyAlignment="1">
      <alignment horizontal="center" vertical="center" wrapText="1"/>
    </xf>
    <xf numFmtId="0" fontId="24" fillId="7" borderId="68" xfId="2" applyFont="1" applyFill="1" applyBorder="1" applyAlignment="1">
      <alignment horizontal="center" vertical="center"/>
    </xf>
    <xf numFmtId="0" fontId="24" fillId="7" borderId="69" xfId="2" applyFont="1" applyFill="1" applyBorder="1" applyAlignment="1">
      <alignment horizontal="center" vertical="center"/>
    </xf>
    <xf numFmtId="0" fontId="24" fillId="7" borderId="70" xfId="2" applyFont="1" applyFill="1" applyBorder="1" applyAlignment="1">
      <alignment horizontal="center" vertical="center"/>
    </xf>
    <xf numFmtId="0" fontId="26" fillId="0" borderId="71" xfId="2" applyFont="1" applyFill="1" applyBorder="1" applyAlignment="1">
      <alignment horizontal="center" vertical="center" wrapText="1"/>
    </xf>
    <xf numFmtId="0" fontId="26" fillId="0" borderId="72" xfId="2" applyFont="1" applyFill="1" applyBorder="1" applyAlignment="1">
      <alignment horizontal="center" vertical="center" wrapText="1"/>
    </xf>
    <xf numFmtId="0" fontId="26" fillId="0" borderId="73" xfId="2" applyFont="1" applyFill="1" applyBorder="1" applyAlignment="1">
      <alignment horizontal="center" vertical="center" wrapText="1"/>
    </xf>
    <xf numFmtId="0" fontId="24" fillId="0" borderId="72" xfId="2" applyFont="1" applyFill="1" applyBorder="1" applyAlignment="1">
      <alignment horizontal="center" vertical="center"/>
    </xf>
    <xf numFmtId="0" fontId="24" fillId="0" borderId="73" xfId="2" applyFont="1" applyFill="1" applyBorder="1" applyAlignment="1">
      <alignment horizontal="center" vertical="center"/>
    </xf>
    <xf numFmtId="0" fontId="24" fillId="0" borderId="71" xfId="2" applyFont="1" applyFill="1" applyBorder="1" applyAlignment="1">
      <alignment horizontal="center" vertical="center"/>
    </xf>
    <xf numFmtId="0" fontId="27" fillId="0" borderId="74" xfId="2" applyFont="1" applyFill="1" applyBorder="1" applyAlignment="1">
      <alignment horizontal="center" vertical="center" wrapText="1"/>
    </xf>
    <xf numFmtId="0" fontId="24" fillId="0" borderId="75" xfId="2" applyFont="1" applyFill="1" applyBorder="1" applyAlignment="1">
      <alignment horizontal="center" vertical="center"/>
    </xf>
    <xf numFmtId="0" fontId="24" fillId="0" borderId="30" xfId="2" applyFont="1" applyFill="1" applyBorder="1" applyAlignment="1">
      <alignment horizontal="center" vertical="center"/>
    </xf>
    <xf numFmtId="0" fontId="26" fillId="0" borderId="28" xfId="2" applyFont="1" applyFill="1" applyBorder="1" applyAlignment="1">
      <alignment horizontal="center" vertical="center" wrapText="1"/>
    </xf>
    <xf numFmtId="0" fontId="24" fillId="7" borderId="65" xfId="2" applyFont="1" applyFill="1" applyBorder="1" applyAlignment="1">
      <alignment horizontal="center" vertical="center"/>
    </xf>
    <xf numFmtId="0" fontId="24" fillId="7" borderId="76" xfId="2" applyFont="1" applyFill="1" applyBorder="1" applyAlignment="1">
      <alignment horizontal="center" vertical="center"/>
    </xf>
    <xf numFmtId="0" fontId="24" fillId="7" borderId="66" xfId="2" applyFont="1" applyFill="1" applyBorder="1" applyAlignment="1">
      <alignment horizontal="center" vertical="center"/>
    </xf>
    <xf numFmtId="0" fontId="24" fillId="7" borderId="67" xfId="2" applyFont="1" applyFill="1" applyBorder="1" applyAlignment="1">
      <alignment horizontal="center" vertical="center"/>
    </xf>
    <xf numFmtId="0" fontId="2" fillId="2" borderId="30" xfId="1" applyFill="1" applyBorder="1"/>
    <xf numFmtId="0" fontId="2" fillId="2" borderId="31" xfId="1" applyFill="1" applyBorder="1"/>
    <xf numFmtId="0" fontId="2" fillId="2" borderId="12" xfId="1" applyFill="1" applyBorder="1"/>
    <xf numFmtId="0" fontId="2" fillId="2" borderId="33" xfId="1" applyFill="1" applyBorder="1"/>
    <xf numFmtId="0" fontId="26" fillId="0" borderId="78" xfId="2" applyFont="1" applyFill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 wrapText="1"/>
    </xf>
    <xf numFmtId="0" fontId="26" fillId="0" borderId="79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80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5" applyFont="1" applyAlignment="1">
      <alignment horizontal="center" vertical="center" wrapText="1"/>
    </xf>
    <xf numFmtId="43" fontId="3" fillId="0" borderId="0" xfId="4" applyFont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3" fontId="3" fillId="0" borderId="0" xfId="4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9" fontId="3" fillId="0" borderId="0" xfId="0" applyNumberFormat="1" applyFont="1" applyAlignment="1">
      <alignment horizontal="center" vertical="center" wrapText="1"/>
    </xf>
    <xf numFmtId="43" fontId="4" fillId="0" borderId="0" xfId="4" applyFont="1" applyAlignment="1">
      <alignment horizontal="center" vertical="center" wrapText="1"/>
    </xf>
    <xf numFmtId="165" fontId="3" fillId="0" borderId="0" xfId="4" applyNumberFormat="1" applyFont="1" applyAlignment="1">
      <alignment horizontal="center" vertical="center" wrapText="1"/>
    </xf>
    <xf numFmtId="0" fontId="26" fillId="0" borderId="81" xfId="2" applyFont="1" applyFill="1" applyBorder="1" applyAlignment="1">
      <alignment horizontal="center" vertical="center" wrapText="1"/>
    </xf>
    <xf numFmtId="0" fontId="26" fillId="8" borderId="72" xfId="2" applyFont="1" applyFill="1" applyBorder="1" applyAlignment="1">
      <alignment horizontal="center" vertical="center" wrapText="1"/>
    </xf>
    <xf numFmtId="0" fontId="26" fillId="8" borderId="13" xfId="2" applyFont="1" applyFill="1" applyBorder="1" applyAlignment="1">
      <alignment horizontal="center" vertical="center" wrapText="1"/>
    </xf>
    <xf numFmtId="0" fontId="26" fillId="8" borderId="20" xfId="2" applyFont="1" applyFill="1" applyBorder="1" applyAlignment="1">
      <alignment horizontal="center" vertical="center" wrapText="1"/>
    </xf>
    <xf numFmtId="0" fontId="26" fillId="8" borderId="14" xfId="2" applyFont="1" applyFill="1" applyBorder="1" applyAlignment="1">
      <alignment horizontal="center" vertical="center" wrapText="1"/>
    </xf>
    <xf numFmtId="0" fontId="26" fillId="8" borderId="22" xfId="2" applyFont="1" applyFill="1" applyBorder="1" applyAlignment="1">
      <alignment horizontal="center" vertical="center" wrapText="1"/>
    </xf>
    <xf numFmtId="0" fontId="26" fillId="8" borderId="21" xfId="2" applyFont="1" applyFill="1" applyBorder="1" applyAlignment="1">
      <alignment horizontal="center" vertical="center" wrapText="1"/>
    </xf>
    <xf numFmtId="0" fontId="26" fillId="8" borderId="74" xfId="2" applyFont="1" applyFill="1" applyBorder="1" applyAlignment="1">
      <alignment horizontal="center" vertical="center" wrapText="1"/>
    </xf>
    <xf numFmtId="0" fontId="26" fillId="8" borderId="82" xfId="2" applyFont="1" applyFill="1" applyBorder="1" applyAlignment="1">
      <alignment horizontal="center" vertical="center" wrapText="1"/>
    </xf>
    <xf numFmtId="0" fontId="25" fillId="8" borderId="12" xfId="2" applyFont="1" applyFill="1" applyBorder="1" applyAlignment="1">
      <alignment horizontal="left" vertical="center" wrapText="1"/>
    </xf>
    <xf numFmtId="0" fontId="26" fillId="0" borderId="82" xfId="2" applyFont="1" applyFill="1" applyBorder="1" applyAlignment="1">
      <alignment horizontal="center" vertical="center" wrapText="1"/>
    </xf>
    <xf numFmtId="0" fontId="25" fillId="9" borderId="2" xfId="2" applyFont="1" applyFill="1" applyBorder="1" applyAlignment="1">
      <alignment horizontal="left" vertical="center" wrapText="1"/>
    </xf>
    <xf numFmtId="0" fontId="26" fillId="9" borderId="14" xfId="2" applyFont="1" applyFill="1" applyBorder="1" applyAlignment="1">
      <alignment horizontal="center" vertical="center" wrapText="1"/>
    </xf>
    <xf numFmtId="0" fontId="26" fillId="9" borderId="22" xfId="2" applyFont="1" applyFill="1" applyBorder="1" applyAlignment="1">
      <alignment horizontal="center" vertical="center" wrapText="1"/>
    </xf>
    <xf numFmtId="0" fontId="26" fillId="9" borderId="21" xfId="2" applyFont="1" applyFill="1" applyBorder="1" applyAlignment="1">
      <alignment horizontal="center" vertical="center" wrapText="1"/>
    </xf>
    <xf numFmtId="0" fontId="25" fillId="9" borderId="77" xfId="2" applyFont="1" applyFill="1" applyBorder="1" applyAlignment="1">
      <alignment horizontal="left" vertical="center" wrapText="1"/>
    </xf>
    <xf numFmtId="0" fontId="1" fillId="9" borderId="12" xfId="1" applyFont="1" applyFill="1" applyBorder="1"/>
    <xf numFmtId="0" fontId="25" fillId="10" borderId="2" xfId="2" applyFont="1" applyFill="1" applyBorder="1" applyAlignment="1">
      <alignment horizontal="left" vertical="center" wrapText="1"/>
    </xf>
    <xf numFmtId="0" fontId="25" fillId="10" borderId="2" xfId="2" applyFont="1" applyFill="1" applyBorder="1" applyAlignment="1">
      <alignment horizontal="left" vertical="center"/>
    </xf>
    <xf numFmtId="0" fontId="26" fillId="10" borderId="14" xfId="2" applyFont="1" applyFill="1" applyBorder="1" applyAlignment="1">
      <alignment horizontal="center" vertical="center" wrapText="1"/>
    </xf>
    <xf numFmtId="0" fontId="26" fillId="10" borderId="22" xfId="2" applyFont="1" applyFill="1" applyBorder="1" applyAlignment="1">
      <alignment horizontal="center" vertical="center" wrapText="1"/>
    </xf>
    <xf numFmtId="0" fontId="26" fillId="10" borderId="21" xfId="2" applyFont="1" applyFill="1" applyBorder="1" applyAlignment="1">
      <alignment horizontal="center" vertical="center" wrapText="1"/>
    </xf>
    <xf numFmtId="0" fontId="25" fillId="11" borderId="2" xfId="2" applyFont="1" applyFill="1" applyBorder="1" applyAlignment="1">
      <alignment horizontal="left" vertical="center" wrapText="1"/>
    </xf>
    <xf numFmtId="0" fontId="25" fillId="11" borderId="0" xfId="2" applyFont="1" applyFill="1" applyAlignment="1">
      <alignment horizontal="left" wrapText="1"/>
    </xf>
    <xf numFmtId="0" fontId="26" fillId="11" borderId="14" xfId="2" applyFont="1" applyFill="1" applyBorder="1" applyAlignment="1">
      <alignment horizontal="center" vertical="center" wrapText="1"/>
    </xf>
    <xf numFmtId="0" fontId="26" fillId="11" borderId="22" xfId="2" applyFont="1" applyFill="1" applyBorder="1" applyAlignment="1">
      <alignment horizontal="center" vertical="center" wrapText="1"/>
    </xf>
    <xf numFmtId="0" fontId="26" fillId="11" borderId="21" xfId="2" applyFont="1" applyFill="1" applyBorder="1" applyAlignment="1">
      <alignment horizontal="center" vertical="center" wrapText="1"/>
    </xf>
    <xf numFmtId="0" fontId="26" fillId="11" borderId="1" xfId="2" applyFont="1" applyFill="1" applyBorder="1" applyAlignment="1">
      <alignment horizontal="center" vertical="center" wrapText="1"/>
    </xf>
    <xf numFmtId="0" fontId="2" fillId="3" borderId="12" xfId="1" applyFill="1" applyBorder="1"/>
    <xf numFmtId="0" fontId="2" fillId="3" borderId="33" xfId="1" applyFill="1" applyBorder="1"/>
    <xf numFmtId="0" fontId="2" fillId="3" borderId="28" xfId="1" applyFill="1" applyBorder="1"/>
    <xf numFmtId="0" fontId="2" fillId="3" borderId="36" xfId="1" applyFill="1" applyBorder="1"/>
    <xf numFmtId="0" fontId="25" fillId="3" borderId="2" xfId="2" applyFont="1" applyFill="1" applyBorder="1" applyAlignment="1">
      <alignment horizontal="left" vertical="center" wrapText="1"/>
    </xf>
    <xf numFmtId="0" fontId="25" fillId="3" borderId="77" xfId="2" applyFont="1" applyFill="1" applyBorder="1" applyAlignment="1">
      <alignment horizontal="left" vertical="center" wrapText="1"/>
    </xf>
    <xf numFmtId="0" fontId="25" fillId="3" borderId="18" xfId="2" applyFont="1" applyFill="1" applyBorder="1" applyAlignment="1">
      <alignment horizontal="left" vertical="center" wrapText="1"/>
    </xf>
    <xf numFmtId="0" fontId="26" fillId="11" borderId="12" xfId="2" applyFont="1" applyFill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textRotation="90" wrapText="1"/>
    </xf>
    <xf numFmtId="0" fontId="22" fillId="0" borderId="16" xfId="2" applyFont="1" applyBorder="1" applyAlignment="1">
      <alignment textRotation="90"/>
    </xf>
    <xf numFmtId="0" fontId="22" fillId="0" borderId="13" xfId="2" applyFont="1" applyBorder="1" applyAlignment="1">
      <alignment textRotation="90"/>
    </xf>
    <xf numFmtId="0" fontId="24" fillId="4" borderId="15" xfId="2" applyFont="1" applyFill="1" applyBorder="1" applyAlignment="1">
      <alignment horizontal="center" vertical="center" textRotation="90" wrapText="1"/>
    </xf>
    <xf numFmtId="0" fontId="22" fillId="0" borderId="17" xfId="2" applyFont="1" applyBorder="1" applyAlignment="1">
      <alignment textRotation="90"/>
    </xf>
    <xf numFmtId="0" fontId="28" fillId="0" borderId="0" xfId="1" applyFont="1" applyAlignment="1">
      <alignment horizontal="center" vertical="center"/>
    </xf>
    <xf numFmtId="0" fontId="21" fillId="4" borderId="1" xfId="2" applyFont="1" applyFill="1" applyBorder="1" applyAlignment="1">
      <alignment horizontal="center"/>
    </xf>
    <xf numFmtId="0" fontId="22" fillId="0" borderId="2" xfId="2" applyFont="1" applyBorder="1"/>
    <xf numFmtId="0" fontId="24" fillId="7" borderId="5" xfId="2" applyFont="1" applyFill="1" applyBorder="1" applyAlignment="1">
      <alignment horizontal="center" vertical="top" wrapText="1"/>
    </xf>
    <xf numFmtId="0" fontId="22" fillId="0" borderId="0" xfId="2" applyFont="1" applyBorder="1"/>
    <xf numFmtId="0" fontId="22" fillId="0" borderId="4" xfId="2" applyFont="1" applyBorder="1" applyAlignment="1">
      <alignment textRotation="90"/>
    </xf>
    <xf numFmtId="0" fontId="36" fillId="4" borderId="3" xfId="2" applyFont="1" applyFill="1" applyBorder="1" applyAlignment="1">
      <alignment horizontal="center" vertical="center" textRotation="90" wrapText="1"/>
    </xf>
    <xf numFmtId="0" fontId="36" fillId="4" borderId="4" xfId="2" applyFont="1" applyFill="1" applyBorder="1" applyAlignment="1">
      <alignment horizontal="center" vertical="center" textRotation="90" wrapText="1"/>
    </xf>
    <xf numFmtId="0" fontId="23" fillId="5" borderId="61" xfId="2" applyFont="1" applyFill="1" applyBorder="1" applyAlignment="1">
      <alignment horizontal="center"/>
    </xf>
    <xf numFmtId="0" fontId="23" fillId="5" borderId="62" xfId="2" applyFont="1" applyFill="1" applyBorder="1" applyAlignment="1">
      <alignment horizontal="center"/>
    </xf>
    <xf numFmtId="0" fontId="23" fillId="5" borderId="63" xfId="2" applyFont="1" applyFill="1" applyBorder="1" applyAlignment="1">
      <alignment horizontal="center"/>
    </xf>
    <xf numFmtId="0" fontId="23" fillId="6" borderId="65" xfId="2" applyFont="1" applyFill="1" applyBorder="1" applyAlignment="1">
      <alignment horizontal="center"/>
    </xf>
    <xf numFmtId="0" fontId="23" fillId="6" borderId="66" xfId="2" applyFont="1" applyFill="1" applyBorder="1" applyAlignment="1">
      <alignment horizontal="center"/>
    </xf>
    <xf numFmtId="0" fontId="23" fillId="6" borderId="67" xfId="2" applyFont="1" applyFill="1" applyBorder="1" applyAlignment="1">
      <alignment horizontal="center"/>
    </xf>
    <xf numFmtId="0" fontId="31" fillId="0" borderId="49" xfId="0" applyFont="1" applyBorder="1" applyAlignment="1">
      <alignment horizontal="right" vertical="center" wrapText="1"/>
    </xf>
    <xf numFmtId="0" fontId="31" fillId="0" borderId="50" xfId="0" applyFont="1" applyBorder="1" applyAlignment="1">
      <alignment horizontal="right" vertical="center" wrapText="1"/>
    </xf>
    <xf numFmtId="0" fontId="31" fillId="0" borderId="58" xfId="0" applyFont="1" applyBorder="1" applyAlignment="1">
      <alignment horizontal="right" vertical="center" wrapText="1"/>
    </xf>
    <xf numFmtId="0" fontId="31" fillId="0" borderId="59" xfId="0" applyFont="1" applyBorder="1" applyAlignment="1">
      <alignment horizontal="right" vertical="center" wrapText="1"/>
    </xf>
    <xf numFmtId="0" fontId="31" fillId="0" borderId="60" xfId="0" applyFont="1" applyBorder="1" applyAlignment="1">
      <alignment horizontal="right" vertical="center" wrapText="1"/>
    </xf>
    <xf numFmtId="49" fontId="4" fillId="0" borderId="34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165" fontId="32" fillId="6" borderId="39" xfId="3" applyNumberFormat="1" applyFont="1" applyFill="1" applyBorder="1" applyAlignment="1">
      <alignment horizontal="center"/>
    </xf>
    <xf numFmtId="165" fontId="32" fillId="6" borderId="51" xfId="3" applyNumberFormat="1" applyFont="1" applyFill="1" applyBorder="1" applyAlignment="1">
      <alignment horizontal="center"/>
    </xf>
    <xf numFmtId="0" fontId="5" fillId="0" borderId="49" xfId="0" applyFont="1" applyBorder="1" applyAlignment="1">
      <alignment horizontal="right" vertical="center" wrapText="1"/>
    </xf>
    <xf numFmtId="0" fontId="5" fillId="0" borderId="50" xfId="0" applyFont="1" applyBorder="1" applyAlignment="1">
      <alignment horizontal="right" vertical="center" wrapText="1"/>
    </xf>
    <xf numFmtId="0" fontId="30" fillId="0" borderId="34" xfId="0" applyFont="1" applyBorder="1" applyAlignment="1">
      <alignment horizontal="right"/>
    </xf>
    <xf numFmtId="0" fontId="30" fillId="0" borderId="6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49" fontId="17" fillId="3" borderId="52" xfId="0" applyNumberFormat="1" applyFont="1" applyFill="1" applyBorder="1" applyAlignment="1">
      <alignment horizontal="center" vertical="center" wrapText="1"/>
    </xf>
    <xf numFmtId="49" fontId="17" fillId="3" borderId="40" xfId="0" applyNumberFormat="1" applyFont="1" applyFill="1" applyBorder="1" applyAlignment="1">
      <alignment horizontal="center" vertical="center" wrapText="1"/>
    </xf>
    <xf numFmtId="49" fontId="17" fillId="3" borderId="37" xfId="0" applyNumberFormat="1" applyFont="1" applyFill="1" applyBorder="1" applyAlignment="1">
      <alignment horizontal="center" vertical="center" wrapText="1"/>
    </xf>
    <xf numFmtId="49" fontId="14" fillId="3" borderId="34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4" fillId="3" borderId="7" xfId="0" applyNumberFormat="1" applyFont="1" applyFill="1" applyBorder="1" applyAlignment="1">
      <alignment horizontal="center" vertical="center" wrapText="1"/>
    </xf>
  </cellXfs>
  <cellStyles count="6">
    <cellStyle name="Millares" xfId="4" builtinId="3"/>
    <cellStyle name="Moneda [0]" xfId="3" builtinId="7"/>
    <cellStyle name="Normal" xfId="0" builtinId="0"/>
    <cellStyle name="Normal 2" xfId="1" xr:uid="{F1BC4EF2-3855-DA40-9F7C-7AD0FB53E63F}"/>
    <cellStyle name="Normal 3" xfId="2" xr:uid="{9292FCB4-6389-5B48-9706-B266AAB6FA33}"/>
    <cellStyle name="Porcentaje" xfId="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647700</xdr:colOff>
      <xdr:row>0</xdr:row>
      <xdr:rowOff>28989</xdr:rowOff>
    </xdr:from>
    <xdr:ext cx="1846791" cy="447261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0" y="28989"/>
          <a:ext cx="1846791" cy="447261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oduccion de Contenidos" id="{D1D6F1D0-37F4-3F46-9DB3-EAB02E3E1154}" userId="S::produccioncontenidos@canaltrece.com.co::0c32acf4-3029-456d-8e9d-6fc0b4a0829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2-02-09T21:30:24.43" personId="{D1D6F1D0-37F4-3F46-9DB3-EAB02E3E1154}" id="{3A5F2B28-4A3E-724C-B308-BCD87492B72F}">
    <text>La Gestión de Producción es el valor que la Casa productora cobra por la ejecución del proyecto. El porcentaje máximo es de 8% y se calcula sobre el Sub Total del Proyecto.</text>
  </threadedComment>
  <threadedComment ref="D16" dT="2022-02-09T21:28:05.97" personId="{D1D6F1D0-37F4-3F46-9DB3-EAB02E3E1154}" id="{137B76BA-D774-6945-A770-8CF184154B1B}">
    <text>Se sugiere que los expendables del proyecto sean mínimo del 5% sobre el Sub total del Proyecto. Se entiende por expendables del proyecto, todos aquellos rubros que surgen a lo largo de la ejecución y que no han sido detallados.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AE3F-985F-E74B-BECD-40C839A45D86}">
  <dimension ref="A1:W46"/>
  <sheetViews>
    <sheetView topLeftCell="A34" zoomScale="75" workbookViewId="0">
      <selection activeCell="L11" sqref="L11"/>
    </sheetView>
  </sheetViews>
  <sheetFormatPr baseColWidth="10" defaultColWidth="10.85546875" defaultRowHeight="15.75" x14ac:dyDescent="0.25"/>
  <cols>
    <col min="1" max="1" width="19.85546875" style="13" customWidth="1"/>
    <col min="2" max="2" width="32" style="13" customWidth="1"/>
    <col min="3" max="20" width="7" style="13" customWidth="1"/>
    <col min="21" max="23" width="7.140625" style="13" customWidth="1"/>
    <col min="24" max="16384" width="10.85546875" style="13"/>
  </cols>
  <sheetData>
    <row r="1" spans="1:23" ht="54" customHeight="1" x14ac:dyDescent="0.25">
      <c r="A1" s="195" t="s">
        <v>219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1:23" x14ac:dyDescent="0.25">
      <c r="A2" s="13" t="s">
        <v>183</v>
      </c>
      <c r="B2" s="104" t="s">
        <v>415</v>
      </c>
    </row>
    <row r="3" spans="1:23" x14ac:dyDescent="0.25">
      <c r="A3" s="104" t="s">
        <v>173</v>
      </c>
      <c r="B3" s="104" t="s">
        <v>397</v>
      </c>
    </row>
    <row r="4" spans="1:23" x14ac:dyDescent="0.25">
      <c r="A4" s="13" t="s">
        <v>184</v>
      </c>
      <c r="B4" s="104" t="s">
        <v>416</v>
      </c>
    </row>
    <row r="5" spans="1:23" x14ac:dyDescent="0.25">
      <c r="A5" s="13" t="s">
        <v>185</v>
      </c>
      <c r="B5" s="104" t="s">
        <v>417</v>
      </c>
    </row>
    <row r="6" spans="1:23" ht="16.5" thickBot="1" x14ac:dyDescent="0.3"/>
    <row r="7" spans="1:23" ht="26.25" thickBot="1" x14ac:dyDescent="0.4">
      <c r="A7" s="196"/>
      <c r="B7" s="197"/>
      <c r="C7" s="203" t="s">
        <v>186</v>
      </c>
      <c r="D7" s="204"/>
      <c r="E7" s="204"/>
      <c r="F7" s="205"/>
      <c r="G7" s="203" t="s">
        <v>381</v>
      </c>
      <c r="H7" s="204"/>
      <c r="I7" s="204"/>
      <c r="J7" s="205"/>
      <c r="K7" s="203" t="s">
        <v>382</v>
      </c>
      <c r="L7" s="204"/>
      <c r="M7" s="204"/>
      <c r="N7" s="205"/>
      <c r="O7" s="203" t="s">
        <v>383</v>
      </c>
      <c r="P7" s="204"/>
      <c r="Q7" s="204"/>
      <c r="R7" s="204"/>
      <c r="S7" s="206" t="s">
        <v>384</v>
      </c>
      <c r="T7" s="207"/>
      <c r="U7" s="207"/>
      <c r="V7" s="207"/>
      <c r="W7" s="208"/>
    </row>
    <row r="8" spans="1:23" ht="17.25" thickBot="1" x14ac:dyDescent="0.3">
      <c r="A8" s="198" t="s">
        <v>187</v>
      </c>
      <c r="B8" s="199"/>
      <c r="C8" s="118" t="s">
        <v>362</v>
      </c>
      <c r="D8" s="119" t="s">
        <v>363</v>
      </c>
      <c r="E8" s="119" t="s">
        <v>364</v>
      </c>
      <c r="F8" s="120" t="s">
        <v>365</v>
      </c>
      <c r="G8" s="118" t="s">
        <v>366</v>
      </c>
      <c r="H8" s="119" t="s">
        <v>367</v>
      </c>
      <c r="I8" s="119" t="s">
        <v>368</v>
      </c>
      <c r="J8" s="120" t="s">
        <v>369</v>
      </c>
      <c r="K8" s="118" t="s">
        <v>370</v>
      </c>
      <c r="L8" s="119" t="s">
        <v>371</v>
      </c>
      <c r="M8" s="119" t="s">
        <v>372</v>
      </c>
      <c r="N8" s="120" t="s">
        <v>373</v>
      </c>
      <c r="O8" s="118" t="s">
        <v>374</v>
      </c>
      <c r="P8" s="119" t="s">
        <v>375</v>
      </c>
      <c r="Q8" s="119" t="s">
        <v>376</v>
      </c>
      <c r="R8" s="120" t="s">
        <v>377</v>
      </c>
      <c r="S8" s="131" t="s">
        <v>378</v>
      </c>
      <c r="T8" s="132" t="s">
        <v>379</v>
      </c>
      <c r="U8" s="133" t="s">
        <v>380</v>
      </c>
      <c r="V8" s="133" t="s">
        <v>385</v>
      </c>
      <c r="W8" s="134" t="s">
        <v>386</v>
      </c>
    </row>
    <row r="9" spans="1:23" ht="30.75" customHeight="1" x14ac:dyDescent="0.25">
      <c r="A9" s="201" t="s">
        <v>398</v>
      </c>
      <c r="B9" s="163" t="s">
        <v>189</v>
      </c>
      <c r="C9" s="161"/>
      <c r="D9" s="155" t="s">
        <v>399</v>
      </c>
      <c r="E9" s="122"/>
      <c r="F9" s="123"/>
      <c r="G9" s="121"/>
      <c r="H9" s="122"/>
      <c r="I9" s="122"/>
      <c r="J9" s="123"/>
      <c r="K9" s="121"/>
      <c r="L9" s="122"/>
      <c r="M9" s="124"/>
      <c r="N9" s="125"/>
      <c r="O9" s="126"/>
      <c r="P9" s="127"/>
      <c r="Q9" s="124"/>
      <c r="R9" s="125"/>
      <c r="S9" s="126"/>
      <c r="T9" s="128"/>
      <c r="U9" s="129"/>
      <c r="V9" s="135"/>
      <c r="W9" s="136"/>
    </row>
    <row r="10" spans="1:23" ht="18.95" customHeight="1" x14ac:dyDescent="0.25">
      <c r="A10" s="202"/>
      <c r="B10" s="163" t="s">
        <v>194</v>
      </c>
      <c r="C10" s="154"/>
      <c r="D10" s="156"/>
      <c r="E10" s="156"/>
      <c r="F10" s="157"/>
      <c r="G10" s="105"/>
      <c r="H10" s="106"/>
      <c r="I10" s="106"/>
      <c r="J10" s="107"/>
      <c r="K10" s="105"/>
      <c r="L10" s="106"/>
      <c r="M10" s="106"/>
      <c r="N10" s="107"/>
      <c r="O10" s="105"/>
      <c r="P10" s="106"/>
      <c r="Q10" s="106"/>
      <c r="R10" s="107"/>
      <c r="S10" s="105"/>
      <c r="T10" s="108"/>
      <c r="U10" s="109"/>
      <c r="V10" s="137"/>
      <c r="W10" s="138"/>
    </row>
    <row r="11" spans="1:23" ht="34.5" customHeight="1" x14ac:dyDescent="0.25">
      <c r="A11" s="202"/>
      <c r="B11" s="163" t="s">
        <v>195</v>
      </c>
      <c r="C11" s="162"/>
      <c r="D11" s="158"/>
      <c r="E11" s="158"/>
      <c r="F11" s="159"/>
      <c r="G11" s="160"/>
      <c r="H11" s="106"/>
      <c r="I11" s="106"/>
      <c r="J11" s="107"/>
      <c r="K11" s="105"/>
      <c r="L11" s="106"/>
      <c r="M11" s="111"/>
      <c r="N11" s="112"/>
      <c r="O11" s="110"/>
      <c r="P11" s="111"/>
      <c r="Q11" s="111"/>
      <c r="R11" s="112"/>
      <c r="S11" s="110"/>
      <c r="T11" s="113"/>
      <c r="U11" s="109"/>
      <c r="V11" s="137"/>
      <c r="W11" s="138"/>
    </row>
    <row r="12" spans="1:23" ht="34.5" customHeight="1" x14ac:dyDescent="0.25">
      <c r="A12" s="202"/>
      <c r="B12" s="163" t="s">
        <v>193</v>
      </c>
      <c r="C12" s="162"/>
      <c r="D12" s="158"/>
      <c r="E12" s="158"/>
      <c r="F12" s="159"/>
      <c r="G12" s="160"/>
      <c r="H12" s="106"/>
      <c r="I12" s="106"/>
      <c r="J12" s="107"/>
      <c r="K12" s="105"/>
      <c r="L12" s="106"/>
      <c r="M12" s="111"/>
      <c r="N12" s="112"/>
      <c r="O12" s="110"/>
      <c r="P12" s="111"/>
      <c r="Q12" s="111"/>
      <c r="R12" s="112"/>
      <c r="S12" s="110"/>
      <c r="T12" s="113"/>
      <c r="U12" s="109"/>
      <c r="V12" s="137"/>
      <c r="W12" s="138"/>
    </row>
    <row r="13" spans="1:23" ht="34.5" customHeight="1" x14ac:dyDescent="0.25">
      <c r="A13" s="202"/>
      <c r="B13" s="163" t="s">
        <v>190</v>
      </c>
      <c r="C13" s="162"/>
      <c r="D13" s="158"/>
      <c r="E13" s="158"/>
      <c r="F13" s="159"/>
      <c r="G13" s="160"/>
      <c r="H13" s="106"/>
      <c r="I13" s="106"/>
      <c r="J13" s="107"/>
      <c r="K13" s="105"/>
      <c r="L13" s="106"/>
      <c r="M13" s="111"/>
      <c r="N13" s="112"/>
      <c r="O13" s="110"/>
      <c r="P13" s="111"/>
      <c r="Q13" s="111"/>
      <c r="R13" s="112"/>
      <c r="S13" s="110"/>
      <c r="T13" s="113"/>
      <c r="U13" s="109"/>
      <c r="V13" s="137"/>
      <c r="W13" s="138"/>
    </row>
    <row r="14" spans="1:23" ht="34.5" customHeight="1" x14ac:dyDescent="0.25">
      <c r="A14" s="202"/>
      <c r="B14" s="163" t="s">
        <v>191</v>
      </c>
      <c r="C14" s="162"/>
      <c r="D14" s="158"/>
      <c r="E14" s="158"/>
      <c r="F14" s="159"/>
      <c r="G14" s="160"/>
      <c r="H14" s="106"/>
      <c r="I14" s="106"/>
      <c r="J14" s="107"/>
      <c r="K14" s="105"/>
      <c r="L14" s="106"/>
      <c r="M14" s="111"/>
      <c r="N14" s="112"/>
      <c r="O14" s="110"/>
      <c r="P14" s="111"/>
      <c r="Q14" s="111"/>
      <c r="R14" s="112"/>
      <c r="S14" s="110"/>
      <c r="T14" s="113"/>
      <c r="U14" s="109"/>
      <c r="V14" s="137"/>
      <c r="W14" s="138"/>
    </row>
    <row r="15" spans="1:23" ht="22.5" customHeight="1" x14ac:dyDescent="0.25">
      <c r="A15" s="190" t="s">
        <v>179</v>
      </c>
      <c r="B15" s="165" t="s">
        <v>196</v>
      </c>
      <c r="C15" s="110"/>
      <c r="D15" s="111"/>
      <c r="E15" s="111"/>
      <c r="F15" s="112"/>
      <c r="G15" s="110"/>
      <c r="H15" s="166"/>
      <c r="I15" s="111"/>
      <c r="J15" s="112"/>
      <c r="K15" s="110"/>
      <c r="L15" s="111"/>
      <c r="M15" s="111"/>
      <c r="N15" s="112"/>
      <c r="O15" s="110"/>
      <c r="P15" s="111"/>
      <c r="Q15" s="111"/>
      <c r="R15" s="112"/>
      <c r="S15" s="110"/>
      <c r="T15" s="113"/>
      <c r="U15" s="109"/>
      <c r="V15" s="137"/>
      <c r="W15" s="138"/>
    </row>
    <row r="16" spans="1:23" ht="16.5" x14ac:dyDescent="0.25">
      <c r="A16" s="191"/>
      <c r="B16" s="165" t="s">
        <v>188</v>
      </c>
      <c r="C16" s="110"/>
      <c r="D16" s="111"/>
      <c r="E16" s="111"/>
      <c r="F16" s="112"/>
      <c r="G16" s="110"/>
      <c r="H16" s="166"/>
      <c r="I16" s="111"/>
      <c r="J16" s="112"/>
      <c r="K16" s="110"/>
      <c r="L16" s="111"/>
      <c r="M16" s="111"/>
      <c r="N16" s="112"/>
      <c r="O16" s="110"/>
      <c r="P16" s="111"/>
      <c r="Q16" s="111"/>
      <c r="R16" s="112"/>
      <c r="S16" s="110"/>
      <c r="T16" s="113"/>
      <c r="U16" s="109"/>
      <c r="V16" s="137"/>
      <c r="W16" s="138"/>
    </row>
    <row r="17" spans="1:23" ht="16.5" x14ac:dyDescent="0.25">
      <c r="A17" s="191"/>
      <c r="B17" s="165" t="s">
        <v>192</v>
      </c>
      <c r="C17" s="110"/>
      <c r="D17" s="111"/>
      <c r="E17" s="111"/>
      <c r="F17" s="112"/>
      <c r="G17" s="110"/>
      <c r="H17" s="166"/>
      <c r="I17" s="166"/>
      <c r="J17" s="167"/>
      <c r="K17" s="168"/>
      <c r="L17" s="111"/>
      <c r="M17" s="111"/>
      <c r="N17" s="112"/>
      <c r="O17" s="110"/>
      <c r="P17" s="111"/>
      <c r="Q17" s="111"/>
      <c r="R17" s="112"/>
      <c r="S17" s="110"/>
      <c r="T17" s="113"/>
      <c r="U17" s="109"/>
      <c r="V17" s="137"/>
      <c r="W17" s="138"/>
    </row>
    <row r="18" spans="1:23" ht="16.5" x14ac:dyDescent="0.25">
      <c r="A18" s="191"/>
      <c r="B18" s="169" t="s">
        <v>197</v>
      </c>
      <c r="C18" s="110"/>
      <c r="D18" s="111"/>
      <c r="E18" s="111"/>
      <c r="F18" s="112"/>
      <c r="G18" s="110"/>
      <c r="H18" s="111"/>
      <c r="I18" s="166"/>
      <c r="J18" s="112"/>
      <c r="K18" s="110"/>
      <c r="L18" s="111"/>
      <c r="M18" s="111"/>
      <c r="N18" s="112"/>
      <c r="O18" s="110"/>
      <c r="P18" s="111"/>
      <c r="Q18" s="111"/>
      <c r="R18" s="112"/>
      <c r="S18" s="110"/>
      <c r="T18" s="113"/>
      <c r="U18" s="109"/>
      <c r="V18" s="137"/>
      <c r="W18" s="138"/>
    </row>
    <row r="19" spans="1:23" ht="16.5" x14ac:dyDescent="0.25">
      <c r="A19" s="200"/>
      <c r="B19" s="169" t="s">
        <v>400</v>
      </c>
      <c r="C19" s="164"/>
      <c r="D19" s="111"/>
      <c r="E19" s="111"/>
      <c r="F19" s="112"/>
      <c r="G19" s="110"/>
      <c r="H19" s="111"/>
      <c r="I19" s="166"/>
      <c r="J19" s="167"/>
      <c r="K19" s="110"/>
      <c r="L19" s="111"/>
      <c r="M19" s="111"/>
      <c r="N19" s="112"/>
      <c r="O19" s="110"/>
      <c r="P19" s="111"/>
      <c r="Q19" s="111"/>
      <c r="R19" s="112"/>
      <c r="S19" s="110"/>
      <c r="T19" s="113"/>
      <c r="U19" s="109"/>
      <c r="V19" s="137"/>
      <c r="W19" s="138"/>
    </row>
    <row r="20" spans="1:23" ht="16.5" x14ac:dyDescent="0.25">
      <c r="A20" s="200"/>
      <c r="B20" s="169" t="s">
        <v>401</v>
      </c>
      <c r="C20" s="164"/>
      <c r="D20" s="111"/>
      <c r="E20" s="111"/>
      <c r="F20" s="112"/>
      <c r="G20" s="110"/>
      <c r="H20" s="166"/>
      <c r="I20" s="166"/>
      <c r="J20" s="167"/>
      <c r="K20" s="168"/>
      <c r="L20" s="111"/>
      <c r="M20" s="111"/>
      <c r="N20" s="112"/>
      <c r="O20" s="110"/>
      <c r="P20" s="111"/>
      <c r="Q20" s="111"/>
      <c r="R20" s="112"/>
      <c r="S20" s="110"/>
      <c r="T20" s="113"/>
      <c r="U20" s="109"/>
      <c r="V20" s="137"/>
      <c r="W20" s="138"/>
    </row>
    <row r="21" spans="1:23" ht="16.5" x14ac:dyDescent="0.25">
      <c r="A21" s="200"/>
      <c r="B21" s="169" t="s">
        <v>402</v>
      </c>
      <c r="C21" s="164"/>
      <c r="D21" s="111"/>
      <c r="E21" s="111"/>
      <c r="F21" s="112"/>
      <c r="G21" s="110"/>
      <c r="H21" s="111"/>
      <c r="I21" s="111"/>
      <c r="J21" s="167"/>
      <c r="K21" s="110"/>
      <c r="L21" s="111"/>
      <c r="M21" s="111"/>
      <c r="N21" s="112"/>
      <c r="O21" s="110"/>
      <c r="P21" s="111"/>
      <c r="Q21" s="111"/>
      <c r="R21" s="112"/>
      <c r="S21" s="110"/>
      <c r="T21" s="113"/>
      <c r="U21" s="109"/>
      <c r="V21" s="137"/>
      <c r="W21" s="138"/>
    </row>
    <row r="22" spans="1:23" ht="16.5" x14ac:dyDescent="0.25">
      <c r="A22" s="200"/>
      <c r="B22" s="169" t="s">
        <v>403</v>
      </c>
      <c r="C22" s="164"/>
      <c r="D22" s="111"/>
      <c r="E22" s="111"/>
      <c r="F22" s="112"/>
      <c r="G22" s="110"/>
      <c r="H22" s="111"/>
      <c r="I22" s="111"/>
      <c r="J22" s="167"/>
      <c r="K22" s="110"/>
      <c r="L22" s="111"/>
      <c r="M22" s="111"/>
      <c r="N22" s="112"/>
      <c r="O22" s="110"/>
      <c r="P22" s="111"/>
      <c r="Q22" s="111"/>
      <c r="R22" s="112"/>
      <c r="S22" s="110"/>
      <c r="T22" s="113"/>
      <c r="U22" s="109"/>
      <c r="V22" s="137"/>
      <c r="W22" s="138"/>
    </row>
    <row r="23" spans="1:23" ht="16.5" x14ac:dyDescent="0.25">
      <c r="A23" s="200"/>
      <c r="B23" s="170" t="s">
        <v>404</v>
      </c>
      <c r="C23" s="164"/>
      <c r="D23" s="111"/>
      <c r="E23" s="111"/>
      <c r="F23" s="112"/>
      <c r="G23" s="110"/>
      <c r="H23" s="111"/>
      <c r="I23" s="111"/>
      <c r="J23" s="112"/>
      <c r="K23" s="168"/>
      <c r="L23" s="111"/>
      <c r="M23" s="111"/>
      <c r="N23" s="112"/>
      <c r="O23" s="110"/>
      <c r="P23" s="111"/>
      <c r="Q23" s="111"/>
      <c r="R23" s="112"/>
      <c r="S23" s="110"/>
      <c r="T23" s="113"/>
      <c r="U23" s="109"/>
      <c r="V23" s="137"/>
      <c r="W23" s="138"/>
    </row>
    <row r="24" spans="1:23" ht="33" x14ac:dyDescent="0.25">
      <c r="A24" s="190" t="s">
        <v>198</v>
      </c>
      <c r="B24" s="171" t="s">
        <v>405</v>
      </c>
      <c r="C24" s="110"/>
      <c r="D24" s="111"/>
      <c r="E24" s="111"/>
      <c r="F24" s="112"/>
      <c r="G24" s="110"/>
      <c r="H24" s="111"/>
      <c r="I24" s="111"/>
      <c r="J24" s="112"/>
      <c r="K24" s="110"/>
      <c r="L24" s="173" t="s">
        <v>407</v>
      </c>
      <c r="M24" s="173" t="s">
        <v>408</v>
      </c>
      <c r="N24" s="174" t="s">
        <v>409</v>
      </c>
      <c r="O24" s="175" t="s">
        <v>410</v>
      </c>
      <c r="P24" s="173" t="s">
        <v>411</v>
      </c>
      <c r="Q24" s="173" t="s">
        <v>412</v>
      </c>
      <c r="R24" s="112"/>
      <c r="S24" s="110"/>
      <c r="T24" s="113"/>
      <c r="U24" s="109"/>
      <c r="V24" s="137"/>
      <c r="W24" s="138"/>
    </row>
    <row r="25" spans="1:23" ht="16.5" x14ac:dyDescent="0.25">
      <c r="A25" s="191"/>
      <c r="B25" s="171" t="s">
        <v>406</v>
      </c>
      <c r="C25" s="110"/>
      <c r="D25" s="111"/>
      <c r="E25" s="111"/>
      <c r="F25" s="112"/>
      <c r="G25" s="110"/>
      <c r="H25" s="111"/>
      <c r="I25" s="111"/>
      <c r="J25" s="112"/>
      <c r="K25" s="110"/>
      <c r="L25" s="173"/>
      <c r="M25" s="173"/>
      <c r="N25" s="174"/>
      <c r="O25" s="175"/>
      <c r="P25" s="173"/>
      <c r="Q25" s="173"/>
      <c r="R25" s="112"/>
      <c r="S25" s="110"/>
      <c r="T25" s="113"/>
      <c r="U25" s="109"/>
      <c r="V25" s="137"/>
      <c r="W25" s="138"/>
    </row>
    <row r="26" spans="1:23" ht="24.75" customHeight="1" x14ac:dyDescent="0.25">
      <c r="A26" s="191"/>
      <c r="B26" s="171" t="s">
        <v>199</v>
      </c>
      <c r="C26" s="110"/>
      <c r="D26" s="111"/>
      <c r="E26" s="111"/>
      <c r="F26" s="112"/>
      <c r="G26" s="110"/>
      <c r="H26" s="111"/>
      <c r="I26" s="111"/>
      <c r="J26" s="112"/>
      <c r="K26" s="110"/>
      <c r="L26" s="111"/>
      <c r="M26" s="111"/>
      <c r="N26" s="112"/>
      <c r="O26" s="110"/>
      <c r="P26" s="111"/>
      <c r="Q26" s="111"/>
      <c r="R26" s="112"/>
      <c r="S26" s="110"/>
      <c r="T26" s="113"/>
      <c r="U26" s="109"/>
      <c r="V26" s="137"/>
      <c r="W26" s="138"/>
    </row>
    <row r="27" spans="1:23" ht="20.25" customHeight="1" x14ac:dyDescent="0.25">
      <c r="A27" s="191"/>
      <c r="B27" s="171" t="s">
        <v>200</v>
      </c>
      <c r="C27" s="110"/>
      <c r="D27" s="111"/>
      <c r="E27" s="111"/>
      <c r="F27" s="112"/>
      <c r="G27" s="110"/>
      <c r="H27" s="111"/>
      <c r="I27" s="111"/>
      <c r="J27" s="112"/>
      <c r="K27" s="110"/>
      <c r="L27" s="111"/>
      <c r="M27" s="173"/>
      <c r="N27" s="174"/>
      <c r="O27" s="175"/>
      <c r="P27" s="173"/>
      <c r="Q27" s="173"/>
      <c r="R27" s="112"/>
      <c r="S27" s="110"/>
      <c r="T27" s="113"/>
      <c r="U27" s="109"/>
      <c r="V27" s="137"/>
      <c r="W27" s="138"/>
    </row>
    <row r="28" spans="1:23" ht="16.5" x14ac:dyDescent="0.25">
      <c r="A28" s="191"/>
      <c r="B28" s="171" t="s">
        <v>201</v>
      </c>
      <c r="C28" s="110"/>
      <c r="D28" s="111"/>
      <c r="E28" s="111"/>
      <c r="F28" s="112"/>
      <c r="G28" s="110"/>
      <c r="H28" s="111"/>
      <c r="I28" s="111"/>
      <c r="J28" s="112"/>
      <c r="K28" s="110"/>
      <c r="L28" s="111"/>
      <c r="M28" s="173"/>
      <c r="N28" s="174"/>
      <c r="O28" s="175"/>
      <c r="P28" s="173"/>
      <c r="Q28" s="111"/>
      <c r="R28" s="112"/>
      <c r="S28" s="110"/>
      <c r="T28" s="113"/>
      <c r="U28" s="109"/>
      <c r="V28" s="137"/>
      <c r="W28" s="138"/>
    </row>
    <row r="29" spans="1:23" ht="37.5" customHeight="1" x14ac:dyDescent="0.25">
      <c r="A29" s="191"/>
      <c r="B29" s="172" t="s">
        <v>202</v>
      </c>
      <c r="C29" s="110"/>
      <c r="D29" s="111"/>
      <c r="E29" s="111"/>
      <c r="F29" s="112"/>
      <c r="G29" s="110"/>
      <c r="H29" s="111"/>
      <c r="I29" s="111"/>
      <c r="J29" s="112"/>
      <c r="K29" s="110"/>
      <c r="L29" s="111"/>
      <c r="M29" s="111"/>
      <c r="N29" s="112"/>
      <c r="O29" s="110"/>
      <c r="P29" s="173"/>
      <c r="Q29" s="111"/>
      <c r="R29" s="112"/>
      <c r="S29" s="110"/>
      <c r="T29" s="113"/>
      <c r="U29" s="109"/>
      <c r="V29" s="137"/>
      <c r="W29" s="138"/>
    </row>
    <row r="30" spans="1:23" ht="49.5" customHeight="1" x14ac:dyDescent="0.25">
      <c r="A30" s="191"/>
      <c r="B30" s="171" t="s">
        <v>203</v>
      </c>
      <c r="C30" s="110"/>
      <c r="D30" s="111"/>
      <c r="E30" s="111"/>
      <c r="F30" s="112"/>
      <c r="G30" s="110"/>
      <c r="H30" s="111"/>
      <c r="I30" s="111"/>
      <c r="J30" s="112"/>
      <c r="K30" s="110"/>
      <c r="L30" s="111"/>
      <c r="M30" s="111"/>
      <c r="N30" s="112"/>
      <c r="O30" s="110"/>
      <c r="P30" s="111"/>
      <c r="Q30" s="173"/>
      <c r="R30" s="112"/>
      <c r="S30" s="110"/>
      <c r="T30" s="113"/>
      <c r="U30" s="109"/>
      <c r="V30" s="137"/>
      <c r="W30" s="138"/>
    </row>
    <row r="31" spans="1:23" ht="16.5" x14ac:dyDescent="0.25">
      <c r="A31" s="190" t="s">
        <v>204</v>
      </c>
      <c r="B31" s="176" t="s">
        <v>205</v>
      </c>
      <c r="C31" s="110"/>
      <c r="D31" s="111"/>
      <c r="E31" s="111"/>
      <c r="F31" s="112"/>
      <c r="G31" s="110"/>
      <c r="H31" s="111"/>
      <c r="I31" s="111"/>
      <c r="J31" s="112"/>
      <c r="K31" s="110"/>
      <c r="L31" s="111"/>
      <c r="M31" s="111"/>
      <c r="N31" s="112"/>
      <c r="O31" s="110"/>
      <c r="P31" s="111"/>
      <c r="Q31" s="111"/>
      <c r="R31" s="112"/>
      <c r="S31" s="110"/>
      <c r="T31" s="113"/>
      <c r="U31" s="109"/>
      <c r="V31" s="137"/>
      <c r="W31" s="138"/>
    </row>
    <row r="32" spans="1:23" ht="33" x14ac:dyDescent="0.25">
      <c r="A32" s="191"/>
      <c r="B32" s="176" t="s">
        <v>138</v>
      </c>
      <c r="C32" s="110"/>
      <c r="D32" s="111"/>
      <c r="E32" s="111"/>
      <c r="F32" s="112"/>
      <c r="G32" s="110"/>
      <c r="H32" s="111"/>
      <c r="I32" s="111"/>
      <c r="J32" s="112"/>
      <c r="K32" s="110"/>
      <c r="L32" s="111"/>
      <c r="M32" s="178" t="s">
        <v>407</v>
      </c>
      <c r="N32" s="179" t="s">
        <v>408</v>
      </c>
      <c r="O32" s="180" t="s">
        <v>409</v>
      </c>
      <c r="P32" s="178" t="s">
        <v>410</v>
      </c>
      <c r="Q32" s="178" t="s">
        <v>413</v>
      </c>
      <c r="R32" s="179" t="s">
        <v>414</v>
      </c>
      <c r="S32" s="110"/>
      <c r="T32" s="113"/>
      <c r="U32" s="109"/>
      <c r="V32" s="137"/>
      <c r="W32" s="138"/>
    </row>
    <row r="33" spans="1:23" ht="16.5" x14ac:dyDescent="0.25">
      <c r="A33" s="191"/>
      <c r="B33" s="176" t="s">
        <v>206</v>
      </c>
      <c r="C33" s="110"/>
      <c r="D33" s="111"/>
      <c r="E33" s="111"/>
      <c r="F33" s="112"/>
      <c r="G33" s="110"/>
      <c r="H33" s="111"/>
      <c r="I33" s="111"/>
      <c r="J33" s="112"/>
      <c r="K33" s="110"/>
      <c r="L33" s="111"/>
      <c r="M33" s="111"/>
      <c r="N33" s="179"/>
      <c r="O33" s="180"/>
      <c r="P33" s="178"/>
      <c r="Q33" s="178"/>
      <c r="R33" s="179"/>
      <c r="S33" s="180"/>
      <c r="T33" s="113"/>
      <c r="U33" s="109"/>
      <c r="V33" s="137"/>
      <c r="W33" s="138"/>
    </row>
    <row r="34" spans="1:23" ht="16.5" x14ac:dyDescent="0.25">
      <c r="A34" s="191"/>
      <c r="B34" s="176" t="s">
        <v>200</v>
      </c>
      <c r="C34" s="110"/>
      <c r="D34" s="111"/>
      <c r="E34" s="111"/>
      <c r="F34" s="112"/>
      <c r="G34" s="110"/>
      <c r="H34" s="111"/>
      <c r="I34" s="111"/>
      <c r="J34" s="112"/>
      <c r="K34" s="110"/>
      <c r="L34" s="111"/>
      <c r="M34" s="111"/>
      <c r="N34" s="179"/>
      <c r="O34" s="180"/>
      <c r="P34" s="178"/>
      <c r="Q34" s="178"/>
      <c r="R34" s="179"/>
      <c r="S34" s="180"/>
      <c r="T34" s="113"/>
      <c r="U34" s="109"/>
      <c r="V34" s="137"/>
      <c r="W34" s="138"/>
    </row>
    <row r="35" spans="1:23" ht="26.25" x14ac:dyDescent="0.25">
      <c r="A35" s="191"/>
      <c r="B35" s="177" t="s">
        <v>207</v>
      </c>
      <c r="C35" s="110"/>
      <c r="D35" s="111"/>
      <c r="E35" s="111"/>
      <c r="F35" s="112"/>
      <c r="G35" s="110"/>
      <c r="H35" s="111"/>
      <c r="I35" s="111"/>
      <c r="J35" s="112"/>
      <c r="K35" s="110"/>
      <c r="L35" s="111"/>
      <c r="M35" s="111"/>
      <c r="N35" s="112"/>
      <c r="O35" s="110"/>
      <c r="P35" s="111"/>
      <c r="Q35" s="111"/>
      <c r="R35" s="112"/>
      <c r="S35" s="180"/>
      <c r="T35" s="181"/>
      <c r="U35" s="189"/>
      <c r="V35" s="137"/>
      <c r="W35" s="138"/>
    </row>
    <row r="36" spans="1:23" ht="16.5" x14ac:dyDescent="0.25">
      <c r="A36" s="191"/>
      <c r="B36" s="176" t="s">
        <v>208</v>
      </c>
      <c r="C36" s="110"/>
      <c r="D36" s="111"/>
      <c r="E36" s="111"/>
      <c r="F36" s="112"/>
      <c r="G36" s="110"/>
      <c r="H36" s="111"/>
      <c r="I36" s="111"/>
      <c r="J36" s="112"/>
      <c r="K36" s="110"/>
      <c r="L36" s="111"/>
      <c r="M36" s="111"/>
      <c r="N36" s="179"/>
      <c r="O36" s="180"/>
      <c r="P36" s="178"/>
      <c r="Q36" s="178"/>
      <c r="R36" s="179"/>
      <c r="S36" s="110"/>
      <c r="T36" s="113"/>
      <c r="U36" s="109"/>
      <c r="V36" s="137"/>
      <c r="W36" s="138"/>
    </row>
    <row r="37" spans="1:23" ht="16.5" x14ac:dyDescent="0.25">
      <c r="A37" s="191"/>
      <c r="B37" s="176" t="s">
        <v>209</v>
      </c>
      <c r="C37" s="110"/>
      <c r="D37" s="111"/>
      <c r="E37" s="111"/>
      <c r="F37" s="112"/>
      <c r="G37" s="110"/>
      <c r="H37" s="111"/>
      <c r="I37" s="111"/>
      <c r="J37" s="112"/>
      <c r="K37" s="110"/>
      <c r="L37" s="111"/>
      <c r="M37" s="111"/>
      <c r="N37" s="179"/>
      <c r="O37" s="180"/>
      <c r="P37" s="178"/>
      <c r="Q37" s="178"/>
      <c r="R37" s="179"/>
      <c r="S37" s="110"/>
      <c r="T37" s="113"/>
      <c r="U37" s="109"/>
      <c r="V37" s="137"/>
      <c r="W37" s="138"/>
    </row>
    <row r="38" spans="1:23" ht="16.5" x14ac:dyDescent="0.25">
      <c r="A38" s="191"/>
      <c r="B38" s="176" t="s">
        <v>210</v>
      </c>
      <c r="C38" s="110"/>
      <c r="D38" s="111"/>
      <c r="E38" s="111"/>
      <c r="F38" s="112"/>
      <c r="G38" s="110"/>
      <c r="H38" s="111"/>
      <c r="I38" s="111"/>
      <c r="J38" s="112"/>
      <c r="K38" s="110"/>
      <c r="L38" s="111"/>
      <c r="M38" s="111"/>
      <c r="N38" s="112"/>
      <c r="O38" s="110"/>
      <c r="P38" s="111"/>
      <c r="Q38" s="111"/>
      <c r="R38" s="112"/>
      <c r="S38" s="180"/>
      <c r="T38" s="113"/>
      <c r="U38" s="109"/>
      <c r="V38" s="137"/>
      <c r="W38" s="138"/>
    </row>
    <row r="39" spans="1:23" ht="16.5" x14ac:dyDescent="0.25">
      <c r="A39" s="191"/>
      <c r="B39" s="176" t="s">
        <v>211</v>
      </c>
      <c r="C39" s="110"/>
      <c r="D39" s="111"/>
      <c r="E39" s="111"/>
      <c r="F39" s="112"/>
      <c r="G39" s="110"/>
      <c r="H39" s="111"/>
      <c r="I39" s="111"/>
      <c r="J39" s="112"/>
      <c r="K39" s="110"/>
      <c r="L39" s="111"/>
      <c r="M39" s="111"/>
      <c r="N39" s="112"/>
      <c r="O39" s="110"/>
      <c r="P39" s="111"/>
      <c r="Q39" s="111"/>
      <c r="R39" s="112"/>
      <c r="S39" s="110"/>
      <c r="T39" s="181"/>
      <c r="U39" s="189"/>
      <c r="V39" s="137"/>
      <c r="W39" s="138"/>
    </row>
    <row r="40" spans="1:23" ht="16.5" x14ac:dyDescent="0.25">
      <c r="A40" s="191"/>
      <c r="B40" s="176" t="s">
        <v>212</v>
      </c>
      <c r="C40" s="110"/>
      <c r="D40" s="111"/>
      <c r="E40" s="111"/>
      <c r="F40" s="112"/>
      <c r="G40" s="110"/>
      <c r="H40" s="111"/>
      <c r="I40" s="111"/>
      <c r="J40" s="112"/>
      <c r="K40" s="110"/>
      <c r="L40" s="111"/>
      <c r="M40" s="111"/>
      <c r="N40" s="112"/>
      <c r="O40" s="110"/>
      <c r="P40" s="111"/>
      <c r="Q40" s="111"/>
      <c r="R40" s="112"/>
      <c r="S40" s="110"/>
      <c r="T40" s="181"/>
      <c r="U40" s="189"/>
      <c r="V40" s="137"/>
      <c r="W40" s="138"/>
    </row>
    <row r="41" spans="1:23" ht="16.5" x14ac:dyDescent="0.25">
      <c r="A41" s="192"/>
      <c r="B41" s="176" t="s">
        <v>213</v>
      </c>
      <c r="C41" s="110"/>
      <c r="D41" s="111"/>
      <c r="E41" s="111"/>
      <c r="F41" s="112"/>
      <c r="G41" s="110"/>
      <c r="H41" s="111"/>
      <c r="I41" s="111"/>
      <c r="J41" s="112"/>
      <c r="K41" s="110"/>
      <c r="L41" s="111"/>
      <c r="M41" s="111"/>
      <c r="N41" s="112"/>
      <c r="O41" s="110"/>
      <c r="P41" s="111"/>
      <c r="Q41" s="111"/>
      <c r="R41" s="112"/>
      <c r="S41" s="110"/>
      <c r="T41" s="181"/>
      <c r="U41" s="189"/>
      <c r="V41" s="137"/>
      <c r="W41" s="138"/>
    </row>
    <row r="42" spans="1:23" ht="29.1" customHeight="1" x14ac:dyDescent="0.25">
      <c r="A42" s="193" t="s">
        <v>214</v>
      </c>
      <c r="B42" s="186" t="s">
        <v>215</v>
      </c>
      <c r="C42" s="110"/>
      <c r="D42" s="111"/>
      <c r="E42" s="111"/>
      <c r="F42" s="112"/>
      <c r="G42" s="110"/>
      <c r="H42" s="111"/>
      <c r="I42" s="111"/>
      <c r="J42" s="112"/>
      <c r="K42" s="110"/>
      <c r="L42" s="111"/>
      <c r="M42" s="111"/>
      <c r="N42" s="112"/>
      <c r="O42" s="110"/>
      <c r="P42" s="111"/>
      <c r="Q42" s="111"/>
      <c r="R42" s="112"/>
      <c r="S42" s="110"/>
      <c r="T42" s="113"/>
      <c r="U42" s="109"/>
      <c r="V42" s="182"/>
      <c r="W42" s="183"/>
    </row>
    <row r="43" spans="1:23" ht="21" customHeight="1" x14ac:dyDescent="0.25">
      <c r="A43" s="191"/>
      <c r="B43" s="186" t="s">
        <v>216</v>
      </c>
      <c r="C43" s="110"/>
      <c r="D43" s="111"/>
      <c r="E43" s="111"/>
      <c r="F43" s="112"/>
      <c r="G43" s="110"/>
      <c r="H43" s="111"/>
      <c r="I43" s="111"/>
      <c r="J43" s="112"/>
      <c r="K43" s="110"/>
      <c r="L43" s="111"/>
      <c r="M43" s="111"/>
      <c r="N43" s="112"/>
      <c r="O43" s="110"/>
      <c r="P43" s="111"/>
      <c r="Q43" s="111"/>
      <c r="R43" s="112"/>
      <c r="S43" s="110"/>
      <c r="T43" s="113"/>
      <c r="U43" s="109"/>
      <c r="V43" s="182"/>
      <c r="W43" s="183"/>
    </row>
    <row r="44" spans="1:23" ht="18.95" customHeight="1" x14ac:dyDescent="0.25">
      <c r="A44" s="191"/>
      <c r="B44" s="186" t="s">
        <v>217</v>
      </c>
      <c r="C44" s="110"/>
      <c r="D44" s="111"/>
      <c r="E44" s="111"/>
      <c r="F44" s="112"/>
      <c r="G44" s="110"/>
      <c r="H44" s="111"/>
      <c r="I44" s="111"/>
      <c r="J44" s="112"/>
      <c r="K44" s="110"/>
      <c r="L44" s="111"/>
      <c r="M44" s="111"/>
      <c r="N44" s="112"/>
      <c r="O44" s="110"/>
      <c r="P44" s="111"/>
      <c r="Q44" s="111"/>
      <c r="R44" s="112"/>
      <c r="S44" s="110"/>
      <c r="T44" s="113"/>
      <c r="U44" s="109"/>
      <c r="V44" s="182"/>
      <c r="W44" s="183"/>
    </row>
    <row r="45" spans="1:23" ht="18.95" customHeight="1" x14ac:dyDescent="0.25">
      <c r="A45" s="191"/>
      <c r="B45" s="187" t="s">
        <v>218</v>
      </c>
      <c r="C45" s="139"/>
      <c r="D45" s="140"/>
      <c r="E45" s="140"/>
      <c r="F45" s="141"/>
      <c r="G45" s="139"/>
      <c r="H45" s="140"/>
      <c r="I45" s="140"/>
      <c r="J45" s="141"/>
      <c r="K45" s="139"/>
      <c r="L45" s="140"/>
      <c r="M45" s="140"/>
      <c r="N45" s="141"/>
      <c r="O45" s="139"/>
      <c r="P45" s="140"/>
      <c r="Q45" s="140"/>
      <c r="R45" s="141"/>
      <c r="S45" s="139"/>
      <c r="T45" s="142"/>
      <c r="U45" s="143"/>
      <c r="V45" s="182"/>
      <c r="W45" s="183"/>
    </row>
    <row r="46" spans="1:23" ht="32.1" customHeight="1" thickBot="1" x14ac:dyDescent="0.3">
      <c r="A46" s="194"/>
      <c r="B46" s="188" t="s">
        <v>387</v>
      </c>
      <c r="C46" s="114"/>
      <c r="D46" s="115"/>
      <c r="E46" s="115"/>
      <c r="F46" s="116"/>
      <c r="G46" s="114"/>
      <c r="H46" s="115"/>
      <c r="I46" s="115"/>
      <c r="J46" s="116"/>
      <c r="K46" s="114"/>
      <c r="L46" s="115"/>
      <c r="M46" s="115"/>
      <c r="N46" s="116"/>
      <c r="O46" s="114"/>
      <c r="P46" s="115"/>
      <c r="Q46" s="115"/>
      <c r="R46" s="116"/>
      <c r="S46" s="114"/>
      <c r="T46" s="117"/>
      <c r="U46" s="130"/>
      <c r="V46" s="184"/>
      <c r="W46" s="185"/>
    </row>
  </sheetData>
  <mergeCells count="13">
    <mergeCell ref="C7:F7"/>
    <mergeCell ref="G7:J7"/>
    <mergeCell ref="K7:N7"/>
    <mergeCell ref="O7:R7"/>
    <mergeCell ref="S7:W7"/>
    <mergeCell ref="A31:A41"/>
    <mergeCell ref="A42:A46"/>
    <mergeCell ref="A7:B7"/>
    <mergeCell ref="A8:B8"/>
    <mergeCell ref="A15:A23"/>
    <mergeCell ref="A24:A30"/>
    <mergeCell ref="A9:A14"/>
    <mergeCell ref="A1:W1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18"/>
  <sheetViews>
    <sheetView tabSelected="1" view="pageBreakPreview" zoomScaleNormal="100" zoomScaleSheetLayoutView="100" workbookViewId="0">
      <selection activeCell="B193" sqref="B193"/>
    </sheetView>
  </sheetViews>
  <sheetFormatPr baseColWidth="10" defaultColWidth="14.42578125" defaultRowHeight="15" customHeight="1" x14ac:dyDescent="0.2"/>
  <cols>
    <col min="1" max="1" width="8.5703125" customWidth="1"/>
    <col min="2" max="2" width="45.42578125" customWidth="1"/>
    <col min="3" max="3" width="12.85546875" customWidth="1"/>
    <col min="4" max="4" width="7.7109375" customWidth="1"/>
    <col min="5" max="5" width="20.85546875" customWidth="1"/>
    <col min="6" max="6" width="18.28515625" customWidth="1"/>
    <col min="7" max="7" width="16.7109375" bestFit="1" customWidth="1"/>
    <col min="8" max="8" width="16.5703125" bestFit="1" customWidth="1"/>
    <col min="9" max="9" width="15.42578125" bestFit="1" customWidth="1"/>
    <col min="10" max="10" width="16.7109375" bestFit="1" customWidth="1"/>
    <col min="11" max="11" width="16.5703125" bestFit="1" customWidth="1"/>
    <col min="13" max="14" width="16.5703125" bestFit="1" customWidth="1"/>
  </cols>
  <sheetData>
    <row r="1" spans="1:15" ht="25.5" customHeight="1" x14ac:dyDescent="0.2">
      <c r="A1" s="1"/>
      <c r="B1" s="226" t="s">
        <v>172</v>
      </c>
      <c r="C1" s="226"/>
      <c r="D1" s="226"/>
      <c r="E1" s="31"/>
      <c r="F1" s="2"/>
      <c r="G1" s="9"/>
      <c r="H1" s="9"/>
      <c r="I1" s="9"/>
      <c r="J1" s="9"/>
      <c r="K1" s="9"/>
      <c r="L1" s="9"/>
      <c r="M1" s="9"/>
      <c r="N1" s="9"/>
      <c r="O1" s="9"/>
    </row>
    <row r="2" spans="1:15" ht="19.5" customHeight="1" thickBot="1" x14ac:dyDescent="0.4">
      <c r="A2" s="1"/>
      <c r="B2" s="31"/>
      <c r="C2" s="32"/>
      <c r="D2" s="1"/>
      <c r="E2" s="32"/>
      <c r="F2" s="2"/>
      <c r="G2" s="9"/>
      <c r="H2" s="9"/>
      <c r="I2" s="9"/>
      <c r="J2" s="149"/>
      <c r="K2" s="9"/>
      <c r="L2" s="9"/>
      <c r="M2" s="9"/>
      <c r="N2" s="9"/>
      <c r="O2" s="9"/>
    </row>
    <row r="3" spans="1:15" ht="18" customHeight="1" x14ac:dyDescent="0.2">
      <c r="A3" s="1"/>
      <c r="B3" s="100" t="s">
        <v>173</v>
      </c>
      <c r="C3" s="234" t="s">
        <v>394</v>
      </c>
      <c r="D3" s="234"/>
      <c r="E3" s="235"/>
      <c r="F3" s="2"/>
      <c r="G3" s="9"/>
      <c r="H3" s="9"/>
      <c r="I3" s="9"/>
      <c r="J3" s="149"/>
      <c r="K3" s="9"/>
      <c r="L3" s="9"/>
      <c r="M3" s="9"/>
      <c r="N3" s="9"/>
      <c r="O3" s="9"/>
    </row>
    <row r="4" spans="1:15" ht="18" customHeight="1" x14ac:dyDescent="0.2">
      <c r="A4" s="1"/>
      <c r="B4" s="101" t="s">
        <v>174</v>
      </c>
      <c r="C4" s="236" t="s">
        <v>415</v>
      </c>
      <c r="D4" s="236"/>
      <c r="E4" s="237"/>
      <c r="F4" s="2"/>
      <c r="G4" s="9"/>
      <c r="H4" s="9"/>
      <c r="I4" s="9"/>
      <c r="J4" s="149"/>
      <c r="K4" s="9"/>
      <c r="L4" s="9"/>
      <c r="M4" s="149"/>
      <c r="N4" s="9"/>
      <c r="O4" s="9"/>
    </row>
    <row r="5" spans="1:15" ht="18" customHeight="1" x14ac:dyDescent="0.2">
      <c r="A5" s="1"/>
      <c r="B5" s="102" t="s">
        <v>175</v>
      </c>
      <c r="C5" s="236" t="s">
        <v>395</v>
      </c>
      <c r="D5" s="236"/>
      <c r="E5" s="237"/>
      <c r="F5" s="2"/>
      <c r="G5" s="9"/>
      <c r="H5" s="9"/>
      <c r="I5" s="9"/>
      <c r="J5" s="149"/>
      <c r="L5" s="9"/>
      <c r="M5" s="9"/>
      <c r="N5" s="9"/>
      <c r="O5" s="9"/>
    </row>
    <row r="6" spans="1:15" ht="18" customHeight="1" thickBot="1" x14ac:dyDescent="0.25">
      <c r="A6" s="1"/>
      <c r="B6" s="103" t="s">
        <v>176</v>
      </c>
      <c r="C6" s="238" t="s">
        <v>396</v>
      </c>
      <c r="D6" s="238"/>
      <c r="E6" s="239"/>
      <c r="F6" s="2"/>
      <c r="G6" s="9"/>
      <c r="H6" s="151"/>
      <c r="I6" s="149"/>
      <c r="J6" s="149"/>
      <c r="K6" s="150"/>
      <c r="L6" s="9"/>
      <c r="M6" s="9"/>
      <c r="N6" s="9"/>
      <c r="O6" s="9"/>
    </row>
    <row r="7" spans="1:15" ht="15.75" customHeight="1" thickBot="1" x14ac:dyDescent="0.25">
      <c r="A7" s="29"/>
      <c r="B7" s="25"/>
      <c r="C7" s="25"/>
      <c r="D7" s="5"/>
      <c r="E7" s="26"/>
      <c r="F7" s="3"/>
      <c r="G7" s="4"/>
      <c r="H7" s="151"/>
      <c r="I7" s="148"/>
      <c r="J7" s="149"/>
      <c r="K7" s="147"/>
      <c r="L7" s="4"/>
      <c r="M7" s="147"/>
      <c r="N7" s="4"/>
      <c r="O7" s="4"/>
    </row>
    <row r="8" spans="1:15" ht="19.5" customHeight="1" x14ac:dyDescent="0.2">
      <c r="A8" s="240" t="s">
        <v>0</v>
      </c>
      <c r="B8" s="241"/>
      <c r="C8" s="241"/>
      <c r="D8" s="241"/>
      <c r="E8" s="242"/>
      <c r="F8" s="3"/>
      <c r="G8" s="4"/>
      <c r="H8" s="4"/>
      <c r="I8" s="4"/>
      <c r="J8" s="149"/>
      <c r="K8" s="4"/>
      <c r="L8" s="4"/>
      <c r="M8" s="4"/>
      <c r="N8" s="4"/>
      <c r="O8" s="4"/>
    </row>
    <row r="9" spans="1:15" ht="18.75" customHeight="1" x14ac:dyDescent="0.2">
      <c r="A9" s="243" t="s">
        <v>1</v>
      </c>
      <c r="B9" s="244"/>
      <c r="C9" s="244"/>
      <c r="D9" s="245"/>
      <c r="E9" s="39" t="s">
        <v>2</v>
      </c>
      <c r="F9" s="3"/>
      <c r="G9" s="4"/>
      <c r="H9" s="4"/>
      <c r="I9" s="4"/>
      <c r="J9" s="4"/>
      <c r="K9" s="148"/>
      <c r="L9" s="146"/>
      <c r="M9" s="147"/>
      <c r="N9" s="147"/>
      <c r="O9" s="3"/>
    </row>
    <row r="10" spans="1:15" ht="18.95" customHeight="1" x14ac:dyDescent="0.2">
      <c r="A10" s="28">
        <v>1</v>
      </c>
      <c r="B10" s="227" t="s">
        <v>3</v>
      </c>
      <c r="C10" s="227"/>
      <c r="D10" s="227"/>
      <c r="E10" s="30">
        <f>F36</f>
        <v>100133052</v>
      </c>
      <c r="F10" s="3"/>
      <c r="G10" s="153"/>
      <c r="H10" s="3"/>
      <c r="I10" s="3"/>
      <c r="J10" s="4"/>
      <c r="K10" s="4"/>
      <c r="L10" s="146"/>
      <c r="M10" s="147"/>
      <c r="N10" s="147"/>
      <c r="O10" s="3"/>
    </row>
    <row r="11" spans="1:15" ht="18.95" customHeight="1" x14ac:dyDescent="0.2">
      <c r="A11" s="28">
        <v>2</v>
      </c>
      <c r="B11" s="227" t="s">
        <v>179</v>
      </c>
      <c r="C11" s="227"/>
      <c r="D11" s="227"/>
      <c r="E11" s="30">
        <f>F74</f>
        <v>100133052</v>
      </c>
      <c r="F11" s="3"/>
      <c r="G11" s="153"/>
      <c r="H11" s="3"/>
      <c r="I11" s="3"/>
      <c r="J11" s="4"/>
      <c r="K11" s="4"/>
      <c r="L11" s="146"/>
      <c r="M11" s="147"/>
      <c r="N11" s="147"/>
      <c r="O11" s="3"/>
    </row>
    <row r="12" spans="1:15" ht="18.95" customHeight="1" x14ac:dyDescent="0.2">
      <c r="A12" s="28">
        <v>3</v>
      </c>
      <c r="B12" s="227" t="s">
        <v>347</v>
      </c>
      <c r="C12" s="227"/>
      <c r="D12" s="227"/>
      <c r="E12" s="30">
        <f>F161</f>
        <v>333776841</v>
      </c>
      <c r="F12" s="3"/>
      <c r="G12" s="153"/>
      <c r="H12" s="3"/>
      <c r="I12" s="3"/>
      <c r="J12" s="147"/>
      <c r="K12" s="148"/>
      <c r="L12" s="146"/>
      <c r="M12" s="147"/>
      <c r="N12" s="147"/>
      <c r="O12" s="3"/>
    </row>
    <row r="13" spans="1:15" ht="18.95" customHeight="1" x14ac:dyDescent="0.2">
      <c r="A13" s="28">
        <v>4</v>
      </c>
      <c r="B13" s="227" t="s">
        <v>7</v>
      </c>
      <c r="C13" s="227"/>
      <c r="D13" s="227"/>
      <c r="E13" s="30">
        <f>F195</f>
        <v>133510737</v>
      </c>
      <c r="F13" s="3"/>
      <c r="G13" s="153"/>
      <c r="H13" s="3"/>
      <c r="I13" s="3"/>
      <c r="J13" s="4"/>
      <c r="K13" s="4"/>
      <c r="L13" s="4"/>
      <c r="M13" s="4"/>
      <c r="N13" s="4"/>
      <c r="O13" s="4"/>
    </row>
    <row r="14" spans="1:15" ht="18" customHeight="1" x14ac:dyDescent="0.2">
      <c r="A14" s="228" t="s">
        <v>351</v>
      </c>
      <c r="B14" s="229"/>
      <c r="C14" s="229"/>
      <c r="D14" s="230"/>
      <c r="E14" s="45">
        <f>SUM(E10:E13)</f>
        <v>667553682</v>
      </c>
      <c r="F14" s="3"/>
      <c r="G14" s="153"/>
      <c r="H14" s="3"/>
      <c r="I14" s="3"/>
      <c r="J14" s="4"/>
      <c r="K14" s="4"/>
      <c r="L14" s="4"/>
      <c r="M14" s="4"/>
      <c r="N14" s="4"/>
      <c r="O14" s="3"/>
    </row>
    <row r="15" spans="1:15" ht="15.75" customHeight="1" x14ac:dyDescent="0.2">
      <c r="A15" s="231" t="s">
        <v>349</v>
      </c>
      <c r="B15" s="232"/>
      <c r="C15" s="233"/>
      <c r="D15" s="27">
        <v>0.08</v>
      </c>
      <c r="E15" s="30">
        <f>E14*D15</f>
        <v>53404294.560000002</v>
      </c>
      <c r="F15" s="3"/>
      <c r="G15" s="153"/>
      <c r="H15" s="4"/>
      <c r="I15" s="4"/>
      <c r="J15" s="4"/>
      <c r="K15" s="4"/>
      <c r="L15" s="4"/>
      <c r="M15" s="4"/>
      <c r="N15" s="4"/>
      <c r="O15" s="4"/>
    </row>
    <row r="16" spans="1:15" ht="15.75" customHeight="1" x14ac:dyDescent="0.2">
      <c r="A16" s="214" t="s">
        <v>388</v>
      </c>
      <c r="B16" s="215"/>
      <c r="C16" s="216"/>
      <c r="D16" s="27">
        <v>0.05</v>
      </c>
      <c r="E16" s="30">
        <f>E14*D16</f>
        <v>33377684.100000001</v>
      </c>
      <c r="F16" s="3"/>
      <c r="G16" s="4"/>
      <c r="H16" s="4"/>
      <c r="I16" s="4"/>
      <c r="J16" s="4"/>
      <c r="K16" s="4"/>
      <c r="L16" s="3"/>
      <c r="M16" s="4"/>
      <c r="N16" s="4"/>
      <c r="O16" s="4"/>
    </row>
    <row r="17" spans="1:15" ht="15.75" customHeight="1" x14ac:dyDescent="0.2">
      <c r="A17" s="217" t="s">
        <v>348</v>
      </c>
      <c r="B17" s="218"/>
      <c r="C17" s="218"/>
      <c r="D17" s="219"/>
      <c r="E17" s="40">
        <f>E14+E15+E16</f>
        <v>754335660.65999997</v>
      </c>
      <c r="F17" s="3"/>
      <c r="H17" s="4"/>
      <c r="I17" s="4"/>
      <c r="J17" s="4"/>
      <c r="K17" s="4"/>
      <c r="L17" s="3"/>
      <c r="M17" s="4"/>
      <c r="N17" s="4"/>
      <c r="O17" s="4"/>
    </row>
    <row r="18" spans="1:15" ht="15.75" customHeight="1" x14ac:dyDescent="0.25">
      <c r="A18" s="224" t="s">
        <v>350</v>
      </c>
      <c r="B18" s="225"/>
      <c r="C18" s="225"/>
      <c r="D18" s="41">
        <v>0.19</v>
      </c>
      <c r="E18" s="30">
        <f>E17*D18</f>
        <v>143323775.52539998</v>
      </c>
      <c r="F18" s="3"/>
      <c r="G18" s="147"/>
      <c r="H18" s="147"/>
      <c r="I18" s="147"/>
      <c r="J18" s="147"/>
      <c r="K18" s="4"/>
      <c r="L18" s="3"/>
      <c r="M18" s="4"/>
      <c r="N18" s="4"/>
      <c r="O18" s="4"/>
    </row>
    <row r="19" spans="1:15" ht="18" customHeight="1" thickBot="1" x14ac:dyDescent="0.3">
      <c r="A19" s="222" t="s">
        <v>352</v>
      </c>
      <c r="B19" s="223"/>
      <c r="C19" s="223"/>
      <c r="D19" s="220">
        <f>E17+E18</f>
        <v>897659436.18540001</v>
      </c>
      <c r="E19" s="221"/>
      <c r="F19" s="3"/>
      <c r="G19" s="147"/>
      <c r="H19" s="147"/>
      <c r="I19" s="147"/>
      <c r="J19" s="147"/>
      <c r="K19" s="4"/>
      <c r="L19" s="4"/>
      <c r="M19" s="4"/>
      <c r="N19" s="4"/>
      <c r="O19" s="4"/>
    </row>
    <row r="20" spans="1:15" ht="15.75" customHeight="1" thickBot="1" x14ac:dyDescent="0.25">
      <c r="A20" s="5"/>
      <c r="B20" s="4"/>
      <c r="C20" s="4"/>
      <c r="D20" s="5"/>
      <c r="E20" s="3"/>
      <c r="F20" s="3"/>
      <c r="G20" s="147"/>
      <c r="H20" s="147"/>
      <c r="I20" s="147"/>
      <c r="J20" s="147"/>
      <c r="K20" s="4"/>
      <c r="L20" s="4"/>
      <c r="M20" s="4"/>
      <c r="N20" s="4"/>
      <c r="O20" s="4"/>
    </row>
    <row r="21" spans="1:15" ht="29.25" customHeight="1" x14ac:dyDescent="0.2">
      <c r="A21" s="46">
        <v>1</v>
      </c>
      <c r="B21" s="47" t="s">
        <v>3</v>
      </c>
      <c r="C21" s="48" t="s">
        <v>9</v>
      </c>
      <c r="D21" s="49" t="s">
        <v>11</v>
      </c>
      <c r="E21" s="50" t="s">
        <v>10</v>
      </c>
      <c r="F21" s="51" t="s">
        <v>12</v>
      </c>
      <c r="G21" s="152"/>
      <c r="H21" s="152"/>
      <c r="I21" s="152"/>
      <c r="J21" s="152"/>
      <c r="K21" s="8"/>
      <c r="L21" s="8"/>
      <c r="M21" s="8"/>
      <c r="N21" s="8"/>
      <c r="O21" s="8"/>
    </row>
    <row r="22" spans="1:15" ht="15" customHeight="1" x14ac:dyDescent="0.2">
      <c r="A22" s="52" t="s">
        <v>13</v>
      </c>
      <c r="B22" s="42" t="s">
        <v>223</v>
      </c>
      <c r="C22" s="43"/>
      <c r="D22" s="44"/>
      <c r="E22" s="43"/>
      <c r="F22" s="53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" customHeight="1" x14ac:dyDescent="0.2">
      <c r="A23" s="54" t="s">
        <v>224</v>
      </c>
      <c r="B23" s="19" t="s">
        <v>177</v>
      </c>
      <c r="C23" s="144" t="s">
        <v>389</v>
      </c>
      <c r="D23" s="33">
        <v>1</v>
      </c>
      <c r="E23" s="26">
        <v>6500000</v>
      </c>
      <c r="F23" s="55">
        <f>E23*D23</f>
        <v>6500000</v>
      </c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5" customHeight="1" x14ac:dyDescent="0.2">
      <c r="A24" s="54" t="s">
        <v>225</v>
      </c>
      <c r="B24" s="19" t="s">
        <v>178</v>
      </c>
      <c r="C24" s="144" t="s">
        <v>389</v>
      </c>
      <c r="D24" s="33">
        <v>1</v>
      </c>
      <c r="E24" s="26">
        <v>5000000</v>
      </c>
      <c r="F24" s="55">
        <f>E24*D24</f>
        <v>5000000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54" t="s">
        <v>226</v>
      </c>
      <c r="B25" s="19" t="s">
        <v>14</v>
      </c>
      <c r="C25" s="144" t="s">
        <v>389</v>
      </c>
      <c r="D25" s="33">
        <v>1</v>
      </c>
      <c r="E25" s="26">
        <v>8400000</v>
      </c>
      <c r="F25" s="55">
        <f>E25*D25</f>
        <v>8400000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" customHeight="1" x14ac:dyDescent="0.2">
      <c r="A26" s="54" t="s">
        <v>227</v>
      </c>
      <c r="B26" s="19" t="s">
        <v>16</v>
      </c>
      <c r="C26" s="144" t="s">
        <v>389</v>
      </c>
      <c r="D26" s="33">
        <v>3</v>
      </c>
      <c r="E26" s="26">
        <v>12000000</v>
      </c>
      <c r="F26" s="55">
        <f>E26*D26</f>
        <v>36000000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" customHeight="1" x14ac:dyDescent="0.2">
      <c r="A27" s="54" t="s">
        <v>228</v>
      </c>
      <c r="B27" s="19" t="s">
        <v>18</v>
      </c>
      <c r="C27" s="144" t="s">
        <v>393</v>
      </c>
      <c r="D27" s="33">
        <v>1</v>
      </c>
      <c r="E27" s="26">
        <v>3233052</v>
      </c>
      <c r="F27" s="55">
        <f>E27*D27</f>
        <v>3233052</v>
      </c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5" customHeight="1" x14ac:dyDescent="0.2">
      <c r="A28" s="52" t="s">
        <v>15</v>
      </c>
      <c r="B28" s="42" t="s">
        <v>8</v>
      </c>
      <c r="C28" s="43"/>
      <c r="D28" s="44"/>
      <c r="E28" s="43"/>
      <c r="F28" s="53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42.75" customHeight="1" x14ac:dyDescent="0.2">
      <c r="A29" s="54" t="s">
        <v>230</v>
      </c>
      <c r="B29" s="20" t="s">
        <v>169</v>
      </c>
      <c r="C29" s="33" t="s">
        <v>389</v>
      </c>
      <c r="D29" s="33">
        <v>10</v>
      </c>
      <c r="E29" s="36">
        <v>2000000</v>
      </c>
      <c r="F29" s="55">
        <f>E29*D29</f>
        <v>20000000</v>
      </c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A30" s="54" t="s">
        <v>231</v>
      </c>
      <c r="B30" s="20" t="s">
        <v>170</v>
      </c>
      <c r="C30" s="25" t="s">
        <v>389</v>
      </c>
      <c r="D30" s="33">
        <v>1</v>
      </c>
      <c r="E30" s="26">
        <v>4000000</v>
      </c>
      <c r="F30" s="55">
        <f>E30*D30</f>
        <v>4000000</v>
      </c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30" customHeight="1" x14ac:dyDescent="0.2">
      <c r="A31" s="54" t="s">
        <v>232</v>
      </c>
      <c r="B31" s="20" t="s">
        <v>229</v>
      </c>
      <c r="C31" s="25" t="s">
        <v>389</v>
      </c>
      <c r="D31" s="33">
        <v>1</v>
      </c>
      <c r="E31" s="26">
        <v>6000000</v>
      </c>
      <c r="F31" s="55">
        <f>E31*D31</f>
        <v>6000000</v>
      </c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2">
      <c r="A32" s="54" t="s">
        <v>233</v>
      </c>
      <c r="B32" s="20" t="s">
        <v>171</v>
      </c>
      <c r="C32" s="25"/>
      <c r="D32" s="33"/>
      <c r="E32" s="26"/>
      <c r="F32" s="55">
        <f>E32*D32</f>
        <v>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2">
      <c r="A33" s="52" t="s">
        <v>17</v>
      </c>
      <c r="B33" s="42" t="s">
        <v>238</v>
      </c>
      <c r="C33" s="43"/>
      <c r="D33" s="44"/>
      <c r="E33" s="43"/>
      <c r="F33" s="53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15" customHeight="1" x14ac:dyDescent="0.2">
      <c r="A34" s="61" t="s">
        <v>234</v>
      </c>
      <c r="B34" s="62" t="s">
        <v>236</v>
      </c>
      <c r="C34" s="63" t="s">
        <v>389</v>
      </c>
      <c r="D34" s="64">
        <v>1</v>
      </c>
      <c r="E34" s="10">
        <v>6000000</v>
      </c>
      <c r="F34" s="11">
        <v>6000000</v>
      </c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15" customHeight="1" x14ac:dyDescent="0.2">
      <c r="A35" s="22" t="s">
        <v>235</v>
      </c>
      <c r="B35" s="23" t="s">
        <v>237</v>
      </c>
      <c r="C35" s="65" t="s">
        <v>389</v>
      </c>
      <c r="D35" s="37">
        <v>1</v>
      </c>
      <c r="E35" s="66">
        <v>4000000</v>
      </c>
      <c r="F35" s="38">
        <v>5000000</v>
      </c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27" customHeight="1" thickBot="1" x14ac:dyDescent="0.25">
      <c r="A36" s="209" t="s">
        <v>248</v>
      </c>
      <c r="B36" s="210"/>
      <c r="C36" s="210"/>
      <c r="D36" s="210"/>
      <c r="E36" s="67">
        <f>SUM(E23:E35)</f>
        <v>57133052</v>
      </c>
      <c r="F36" s="68">
        <f>SUM(F23:F35)</f>
        <v>100133052</v>
      </c>
      <c r="G36" s="4"/>
      <c r="H36" s="4"/>
      <c r="I36" s="4"/>
      <c r="J36" s="4"/>
      <c r="K36" s="4"/>
      <c r="L36" s="4"/>
      <c r="M36" s="4"/>
      <c r="N36" s="4"/>
      <c r="O36" s="4"/>
    </row>
    <row r="37" spans="1:15" ht="15.75" customHeight="1" thickBot="1" x14ac:dyDescent="0.25">
      <c r="A37" s="5"/>
      <c r="B37" s="4"/>
      <c r="C37" s="4"/>
      <c r="D37" s="5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</row>
    <row r="38" spans="1:15" ht="27" customHeight="1" x14ac:dyDescent="0.2">
      <c r="A38" s="46">
        <v>2</v>
      </c>
      <c r="B38" s="69" t="s">
        <v>179</v>
      </c>
      <c r="C38" s="70" t="s">
        <v>9</v>
      </c>
      <c r="D38" s="49" t="s">
        <v>11</v>
      </c>
      <c r="E38" s="50" t="s">
        <v>10</v>
      </c>
      <c r="F38" s="51" t="s">
        <v>12</v>
      </c>
      <c r="G38" s="4"/>
      <c r="H38" s="4"/>
      <c r="I38" s="4"/>
      <c r="J38" s="4"/>
      <c r="K38" s="4"/>
      <c r="L38" s="4"/>
      <c r="M38" s="4"/>
      <c r="N38" s="4"/>
      <c r="O38" s="4"/>
    </row>
    <row r="39" spans="1:15" ht="15.95" customHeight="1" x14ac:dyDescent="0.2">
      <c r="A39" s="71" t="s">
        <v>19</v>
      </c>
      <c r="B39" s="57" t="s">
        <v>20</v>
      </c>
      <c r="C39" s="43"/>
      <c r="D39" s="44"/>
      <c r="E39" s="43"/>
      <c r="F39" s="53"/>
      <c r="G39" s="4"/>
      <c r="H39" s="4"/>
      <c r="I39" s="4"/>
      <c r="J39" s="4"/>
      <c r="K39" s="4"/>
      <c r="L39" s="4"/>
      <c r="M39" s="4"/>
      <c r="N39" s="4"/>
      <c r="O39" s="4"/>
    </row>
    <row r="40" spans="1:15" ht="15.95" customHeight="1" x14ac:dyDescent="0.2">
      <c r="A40" s="72" t="s">
        <v>21</v>
      </c>
      <c r="B40" s="20" t="s">
        <v>22</v>
      </c>
      <c r="C40" s="25" t="s">
        <v>389</v>
      </c>
      <c r="D40" s="73">
        <v>1</v>
      </c>
      <c r="E40" s="74">
        <v>8135000</v>
      </c>
      <c r="F40" s="55">
        <f>E40*D40</f>
        <v>8135000</v>
      </c>
      <c r="G40" s="4"/>
      <c r="H40" s="4"/>
      <c r="I40" s="4"/>
      <c r="J40" s="4"/>
      <c r="K40" s="4"/>
      <c r="L40" s="4"/>
      <c r="M40" s="4"/>
      <c r="N40" s="4"/>
      <c r="O40" s="4"/>
    </row>
    <row r="41" spans="1:15" ht="15.95" customHeight="1" x14ac:dyDescent="0.2">
      <c r="A41" s="72" t="s">
        <v>23</v>
      </c>
      <c r="B41" s="20" t="s">
        <v>24</v>
      </c>
      <c r="C41" s="25" t="s">
        <v>389</v>
      </c>
      <c r="D41" s="73">
        <v>1</v>
      </c>
      <c r="E41" s="74">
        <v>3000000</v>
      </c>
      <c r="F41" s="55">
        <f>E41*D41</f>
        <v>3000000</v>
      </c>
      <c r="G41" s="4"/>
      <c r="H41" s="4"/>
      <c r="I41" s="4"/>
      <c r="J41" s="4"/>
      <c r="K41" s="4"/>
      <c r="L41" s="4"/>
      <c r="M41" s="4"/>
      <c r="N41" s="4"/>
      <c r="O41" s="4"/>
    </row>
    <row r="42" spans="1:15" ht="15.95" customHeight="1" x14ac:dyDescent="0.2">
      <c r="A42" s="72" t="s">
        <v>25</v>
      </c>
      <c r="B42" s="20" t="s">
        <v>26</v>
      </c>
      <c r="C42" s="25"/>
      <c r="D42" s="73">
        <v>0</v>
      </c>
      <c r="E42" s="74">
        <v>0</v>
      </c>
      <c r="F42" s="55">
        <f>E42*D42</f>
        <v>0</v>
      </c>
      <c r="G42" s="4"/>
      <c r="H42" s="4"/>
      <c r="I42" s="4"/>
      <c r="J42" s="4"/>
      <c r="K42" s="4"/>
      <c r="L42" s="4"/>
      <c r="M42" s="4"/>
      <c r="N42" s="4"/>
      <c r="O42" s="4"/>
    </row>
    <row r="43" spans="1:15" ht="15.95" customHeight="1" x14ac:dyDescent="0.2">
      <c r="A43" s="72" t="s">
        <v>27</v>
      </c>
      <c r="B43" s="20" t="s">
        <v>28</v>
      </c>
      <c r="C43" s="25" t="s">
        <v>389</v>
      </c>
      <c r="D43" s="73">
        <v>1</v>
      </c>
      <c r="E43" s="74">
        <v>5000000</v>
      </c>
      <c r="F43" s="55">
        <f>E43*D43</f>
        <v>5000000</v>
      </c>
      <c r="G43" s="4"/>
      <c r="H43" s="4"/>
      <c r="I43" s="4"/>
      <c r="J43" s="4"/>
      <c r="K43" s="4"/>
      <c r="L43" s="4"/>
      <c r="M43" s="4"/>
      <c r="N43" s="4"/>
      <c r="O43" s="4"/>
    </row>
    <row r="44" spans="1:15" ht="15.95" customHeight="1" x14ac:dyDescent="0.2">
      <c r="A44" s="71" t="s">
        <v>29</v>
      </c>
      <c r="B44" s="42" t="s">
        <v>180</v>
      </c>
      <c r="C44" s="43"/>
      <c r="D44" s="44"/>
      <c r="E44" s="58"/>
      <c r="F44" s="53"/>
      <c r="G44" s="4"/>
      <c r="H44" s="4"/>
      <c r="I44" s="4"/>
      <c r="J44" s="4"/>
      <c r="K44" s="4"/>
      <c r="L44" s="4"/>
      <c r="M44" s="4"/>
      <c r="N44" s="4"/>
      <c r="O44" s="4"/>
    </row>
    <row r="45" spans="1:15" ht="15.95" customHeight="1" x14ac:dyDescent="0.2">
      <c r="A45" s="72" t="s">
        <v>31</v>
      </c>
      <c r="B45" s="20" t="s">
        <v>32</v>
      </c>
      <c r="C45" s="25" t="s">
        <v>389</v>
      </c>
      <c r="D45" s="73">
        <v>1</v>
      </c>
      <c r="E45" s="74">
        <v>7000000</v>
      </c>
      <c r="F45" s="55">
        <f>E45*D45</f>
        <v>7000000</v>
      </c>
      <c r="G45" s="4"/>
      <c r="H45" s="4"/>
      <c r="I45" s="4"/>
      <c r="J45" s="4"/>
      <c r="K45" s="4"/>
      <c r="L45" s="4"/>
      <c r="M45" s="4"/>
      <c r="N45" s="4"/>
      <c r="O45" s="4"/>
    </row>
    <row r="46" spans="1:15" ht="15.95" customHeight="1" x14ac:dyDescent="0.2">
      <c r="A46" s="72" t="s">
        <v>33</v>
      </c>
      <c r="B46" s="20" t="s">
        <v>34</v>
      </c>
      <c r="C46" s="25"/>
      <c r="D46" s="73">
        <v>0</v>
      </c>
      <c r="E46" s="74">
        <v>0</v>
      </c>
      <c r="F46" s="55">
        <f>E46*D46</f>
        <v>0</v>
      </c>
      <c r="G46" s="4"/>
      <c r="H46" s="4"/>
      <c r="I46" s="4"/>
      <c r="J46" s="4"/>
      <c r="K46" s="4"/>
      <c r="L46" s="4"/>
      <c r="M46" s="4"/>
      <c r="N46" s="4"/>
      <c r="O46" s="4"/>
    </row>
    <row r="47" spans="1:15" ht="15.95" customHeight="1" x14ac:dyDescent="0.2">
      <c r="A47" s="72" t="s">
        <v>35</v>
      </c>
      <c r="B47" s="20" t="s">
        <v>36</v>
      </c>
      <c r="C47" s="33" t="s">
        <v>389</v>
      </c>
      <c r="D47" s="75">
        <v>1</v>
      </c>
      <c r="E47" s="74">
        <v>3500000</v>
      </c>
      <c r="F47" s="55">
        <f>E47*D47</f>
        <v>3500000</v>
      </c>
      <c r="G47" s="4"/>
      <c r="H47" s="4"/>
      <c r="I47" s="4"/>
      <c r="J47" s="4"/>
      <c r="K47" s="4"/>
      <c r="L47" s="4"/>
      <c r="M47" s="4"/>
      <c r="N47" s="4"/>
      <c r="O47" s="4"/>
    </row>
    <row r="48" spans="1:15" ht="15.95" customHeight="1" x14ac:dyDescent="0.2">
      <c r="A48" s="72" t="s">
        <v>37</v>
      </c>
      <c r="B48" s="20" t="s">
        <v>38</v>
      </c>
      <c r="C48" s="25" t="s">
        <v>389</v>
      </c>
      <c r="D48" s="73">
        <v>2</v>
      </c>
      <c r="E48" s="74">
        <v>6000000</v>
      </c>
      <c r="F48" s="55">
        <f>E48*D48</f>
        <v>12000000</v>
      </c>
      <c r="G48" s="4"/>
      <c r="H48" s="4"/>
      <c r="I48" s="4"/>
      <c r="J48" s="4"/>
      <c r="K48" s="4"/>
      <c r="L48" s="4"/>
      <c r="M48" s="4"/>
      <c r="N48" s="4"/>
      <c r="O48" s="4"/>
    </row>
    <row r="49" spans="1:15" ht="15.95" customHeight="1" x14ac:dyDescent="0.2">
      <c r="A49" s="72" t="s">
        <v>39</v>
      </c>
      <c r="B49" s="20" t="s">
        <v>182</v>
      </c>
      <c r="C49" s="25" t="s">
        <v>389</v>
      </c>
      <c r="D49" s="73">
        <v>2</v>
      </c>
      <c r="E49" s="74">
        <v>3000000</v>
      </c>
      <c r="F49" s="55">
        <f>E49*D49</f>
        <v>6000000</v>
      </c>
      <c r="G49" s="4"/>
      <c r="H49" s="4"/>
      <c r="I49" s="4"/>
      <c r="J49" s="4"/>
      <c r="K49" s="4"/>
      <c r="L49" s="4"/>
      <c r="M49" s="4"/>
      <c r="N49" s="4"/>
      <c r="O49" s="4"/>
    </row>
    <row r="50" spans="1:15" ht="28.5" customHeight="1" x14ac:dyDescent="0.2">
      <c r="A50" s="52" t="s">
        <v>40</v>
      </c>
      <c r="B50" s="57" t="s">
        <v>51</v>
      </c>
      <c r="C50" s="43"/>
      <c r="D50" s="44"/>
      <c r="E50" s="58"/>
      <c r="F50" s="53"/>
      <c r="G50" s="4"/>
      <c r="H50" s="4"/>
      <c r="I50" s="4"/>
      <c r="J50" s="4"/>
      <c r="K50" s="4"/>
      <c r="L50" s="4"/>
      <c r="M50" s="4"/>
      <c r="N50" s="4"/>
      <c r="O50" s="4"/>
    </row>
    <row r="51" spans="1:15" ht="15.95" customHeight="1" x14ac:dyDescent="0.2">
      <c r="A51" s="76" t="s">
        <v>42</v>
      </c>
      <c r="B51" s="20" t="s">
        <v>53</v>
      </c>
      <c r="C51" s="25" t="s">
        <v>389</v>
      </c>
      <c r="D51" s="75">
        <v>1</v>
      </c>
      <c r="E51" s="74">
        <v>4500000</v>
      </c>
      <c r="F51" s="55">
        <f>E51*D51</f>
        <v>4500000</v>
      </c>
      <c r="G51" s="4"/>
      <c r="H51" s="4"/>
      <c r="I51" s="4"/>
      <c r="J51" s="4"/>
      <c r="K51" s="4"/>
      <c r="L51" s="4"/>
      <c r="M51" s="4"/>
      <c r="N51" s="4"/>
      <c r="O51" s="4"/>
    </row>
    <row r="52" spans="1:15" ht="15.95" customHeight="1" x14ac:dyDescent="0.2">
      <c r="A52" s="76" t="s">
        <v>44</v>
      </c>
      <c r="B52" s="21" t="s">
        <v>220</v>
      </c>
      <c r="C52" s="145" t="s">
        <v>389</v>
      </c>
      <c r="D52" s="77">
        <v>1</v>
      </c>
      <c r="E52" s="74">
        <v>2500000</v>
      </c>
      <c r="F52" s="55">
        <f>E52*D52</f>
        <v>2500000</v>
      </c>
      <c r="G52" s="4"/>
      <c r="H52" s="4"/>
      <c r="I52" s="4"/>
      <c r="J52" s="4"/>
      <c r="K52" s="4"/>
      <c r="L52" s="4"/>
      <c r="M52" s="4"/>
      <c r="N52" s="4"/>
      <c r="O52" s="4"/>
    </row>
    <row r="53" spans="1:15" ht="15.95" customHeight="1" x14ac:dyDescent="0.2">
      <c r="A53" s="52" t="s">
        <v>50</v>
      </c>
      <c r="B53" s="57" t="s">
        <v>64</v>
      </c>
      <c r="C53" s="43"/>
      <c r="D53" s="44"/>
      <c r="E53" s="58"/>
      <c r="F53" s="53"/>
      <c r="G53" s="4"/>
      <c r="H53" s="4"/>
      <c r="I53" s="4"/>
      <c r="J53" s="4"/>
      <c r="K53" s="4"/>
      <c r="L53" s="4"/>
      <c r="M53" s="4"/>
      <c r="N53" s="4"/>
      <c r="O53" s="4"/>
    </row>
    <row r="54" spans="1:15" ht="15.95" customHeight="1" x14ac:dyDescent="0.2">
      <c r="A54" s="76" t="s">
        <v>52</v>
      </c>
      <c r="B54" s="20" t="s">
        <v>66</v>
      </c>
      <c r="C54" s="33" t="s">
        <v>389</v>
      </c>
      <c r="D54" s="73">
        <v>1</v>
      </c>
      <c r="E54" s="74">
        <v>7000000</v>
      </c>
      <c r="F54" s="55">
        <f>E54*D54</f>
        <v>7000000</v>
      </c>
      <c r="G54" s="4"/>
      <c r="H54" s="4"/>
      <c r="I54" s="4"/>
      <c r="J54" s="4"/>
      <c r="K54" s="4"/>
      <c r="L54" s="4"/>
      <c r="M54" s="4"/>
      <c r="N54" s="4"/>
      <c r="O54" s="4"/>
    </row>
    <row r="55" spans="1:15" ht="15.95" customHeight="1" x14ac:dyDescent="0.2">
      <c r="A55" s="76" t="s">
        <v>54</v>
      </c>
      <c r="B55" s="19" t="s">
        <v>181</v>
      </c>
      <c r="C55" s="25" t="s">
        <v>389</v>
      </c>
      <c r="D55" s="75">
        <v>1</v>
      </c>
      <c r="E55" s="74">
        <v>4000000</v>
      </c>
      <c r="F55" s="55">
        <f>E55*D55</f>
        <v>4000000</v>
      </c>
      <c r="G55" s="4"/>
      <c r="H55" s="4"/>
      <c r="I55" s="4"/>
      <c r="J55" s="4"/>
      <c r="K55" s="4"/>
      <c r="L55" s="4"/>
      <c r="M55" s="4"/>
      <c r="N55" s="4"/>
      <c r="O55" s="4"/>
    </row>
    <row r="56" spans="1:15" ht="15.75" customHeight="1" x14ac:dyDescent="0.2">
      <c r="A56" s="76" t="s">
        <v>56</v>
      </c>
      <c r="B56" s="19" t="s">
        <v>221</v>
      </c>
      <c r="C56" s="25" t="s">
        <v>389</v>
      </c>
      <c r="D56" s="73">
        <v>1</v>
      </c>
      <c r="E56" s="74">
        <v>2863052</v>
      </c>
      <c r="F56" s="55">
        <f>E56*D56</f>
        <v>2863052</v>
      </c>
      <c r="G56" s="4"/>
      <c r="H56" s="4"/>
      <c r="I56" s="4"/>
      <c r="J56" s="4"/>
      <c r="K56" s="4"/>
      <c r="L56" s="4"/>
      <c r="M56" s="4"/>
      <c r="N56" s="4"/>
      <c r="O56" s="4"/>
    </row>
    <row r="57" spans="1:15" ht="15.75" customHeight="1" x14ac:dyDescent="0.2">
      <c r="A57" s="52" t="s">
        <v>63</v>
      </c>
      <c r="B57" s="42" t="s">
        <v>222</v>
      </c>
      <c r="C57" s="43"/>
      <c r="D57" s="44"/>
      <c r="E57" s="58"/>
      <c r="F57" s="53"/>
      <c r="G57" s="4"/>
      <c r="H57" s="4"/>
      <c r="I57" s="4"/>
      <c r="J57" s="4"/>
      <c r="K57" s="4"/>
      <c r="L57" s="4"/>
      <c r="M57" s="4"/>
      <c r="N57" s="4"/>
      <c r="O57" s="4"/>
    </row>
    <row r="58" spans="1:15" ht="15.75" customHeight="1" x14ac:dyDescent="0.2">
      <c r="A58" s="76" t="s">
        <v>65</v>
      </c>
      <c r="B58" s="19" t="s">
        <v>239</v>
      </c>
      <c r="C58" s="25" t="s">
        <v>389</v>
      </c>
      <c r="D58" s="73">
        <v>1</v>
      </c>
      <c r="E58" s="74">
        <v>4000000</v>
      </c>
      <c r="F58" s="55">
        <f>E58*D58</f>
        <v>4000000</v>
      </c>
      <c r="G58" s="4"/>
      <c r="H58" s="4"/>
      <c r="I58" s="4"/>
      <c r="J58" s="4"/>
      <c r="K58" s="4"/>
      <c r="L58" s="4"/>
      <c r="M58" s="4"/>
      <c r="N58" s="4"/>
      <c r="O58" s="4"/>
    </row>
    <row r="59" spans="1:15" ht="15.75" customHeight="1" x14ac:dyDescent="0.2">
      <c r="A59" s="76" t="s">
        <v>67</v>
      </c>
      <c r="B59" s="19" t="s">
        <v>240</v>
      </c>
      <c r="C59" s="25" t="s">
        <v>389</v>
      </c>
      <c r="D59" s="75">
        <v>1</v>
      </c>
      <c r="E59" s="74">
        <v>2500000</v>
      </c>
      <c r="F59" s="55">
        <f>E59*D59</f>
        <v>2500000</v>
      </c>
      <c r="G59" s="4"/>
      <c r="H59" s="4"/>
      <c r="I59" s="4"/>
      <c r="J59" s="4"/>
      <c r="K59" s="4"/>
      <c r="L59" s="4"/>
      <c r="M59" s="4"/>
      <c r="N59" s="4"/>
      <c r="O59" s="4"/>
    </row>
    <row r="60" spans="1:15" ht="15.75" customHeight="1" x14ac:dyDescent="0.2">
      <c r="A60" s="72" t="s">
        <v>69</v>
      </c>
      <c r="B60" s="20" t="s">
        <v>391</v>
      </c>
      <c r="C60" s="25" t="s">
        <v>389</v>
      </c>
      <c r="D60" s="75">
        <v>1</v>
      </c>
      <c r="E60" s="74">
        <v>2500000</v>
      </c>
      <c r="F60" s="55">
        <f>E60*D60</f>
        <v>2500000</v>
      </c>
      <c r="G60" s="4"/>
      <c r="H60" s="4"/>
      <c r="I60" s="4"/>
      <c r="J60" s="4"/>
      <c r="K60" s="4"/>
      <c r="L60" s="4"/>
      <c r="M60" s="4"/>
      <c r="N60" s="4"/>
      <c r="O60" s="4"/>
    </row>
    <row r="61" spans="1:15" ht="15.75" customHeight="1" x14ac:dyDescent="0.2">
      <c r="A61" s="72" t="s">
        <v>390</v>
      </c>
      <c r="B61" s="19" t="s">
        <v>241</v>
      </c>
      <c r="C61" s="25" t="s">
        <v>389</v>
      </c>
      <c r="D61" s="73">
        <v>1</v>
      </c>
      <c r="E61" s="74">
        <v>3000000</v>
      </c>
      <c r="F61" s="55">
        <f>E61*D61</f>
        <v>3000000</v>
      </c>
      <c r="G61" s="4"/>
      <c r="H61" s="4"/>
      <c r="I61" s="4"/>
      <c r="J61" s="4"/>
      <c r="K61" s="4"/>
      <c r="L61" s="4"/>
      <c r="M61" s="4"/>
      <c r="N61" s="4"/>
      <c r="O61" s="4"/>
    </row>
    <row r="62" spans="1:15" ht="15.75" customHeight="1" x14ac:dyDescent="0.2">
      <c r="A62" s="52" t="s">
        <v>81</v>
      </c>
      <c r="B62" s="42" t="s">
        <v>6</v>
      </c>
      <c r="C62" s="43"/>
      <c r="D62" s="44"/>
      <c r="E62" s="58"/>
      <c r="F62" s="53"/>
      <c r="G62" s="4"/>
      <c r="H62" s="4"/>
      <c r="I62" s="4"/>
      <c r="J62" s="4"/>
      <c r="K62" s="4"/>
      <c r="L62" s="4"/>
      <c r="M62" s="4"/>
      <c r="N62" s="4"/>
      <c r="O62" s="4"/>
    </row>
    <row r="63" spans="1:15" ht="15.75" customHeight="1" x14ac:dyDescent="0.2">
      <c r="A63" s="56" t="s">
        <v>83</v>
      </c>
      <c r="B63" s="19" t="s">
        <v>127</v>
      </c>
      <c r="C63" s="25" t="s">
        <v>389</v>
      </c>
      <c r="D63" s="59">
        <v>1</v>
      </c>
      <c r="E63" s="60">
        <v>15000000</v>
      </c>
      <c r="F63" s="55">
        <f t="shared" ref="F63:F73" si="0">E63*D63</f>
        <v>15000000</v>
      </c>
      <c r="G63" s="4"/>
      <c r="H63" s="4"/>
      <c r="I63" s="4"/>
      <c r="J63" s="4"/>
      <c r="K63" s="4"/>
      <c r="L63" s="4"/>
      <c r="M63" s="4"/>
      <c r="N63" s="4"/>
      <c r="O63" s="4"/>
    </row>
    <row r="64" spans="1:15" ht="15.75" customHeight="1" x14ac:dyDescent="0.2">
      <c r="A64" s="56" t="s">
        <v>85</v>
      </c>
      <c r="B64" s="20" t="s">
        <v>128</v>
      </c>
      <c r="C64" s="33"/>
      <c r="D64" s="59">
        <v>0</v>
      </c>
      <c r="E64" s="60">
        <v>0</v>
      </c>
      <c r="F64" s="55">
        <f t="shared" si="0"/>
        <v>0</v>
      </c>
      <c r="G64" s="4"/>
      <c r="H64" s="4"/>
      <c r="I64" s="4"/>
      <c r="J64" s="4"/>
      <c r="K64" s="4"/>
      <c r="L64" s="4"/>
      <c r="M64" s="4"/>
      <c r="N64" s="4"/>
      <c r="O64" s="4"/>
    </row>
    <row r="65" spans="1:15" ht="15.75" customHeight="1" x14ac:dyDescent="0.2">
      <c r="A65" s="56" t="s">
        <v>87</v>
      </c>
      <c r="B65" s="20" t="s">
        <v>129</v>
      </c>
      <c r="C65" s="25"/>
      <c r="D65" s="59">
        <v>0</v>
      </c>
      <c r="E65" s="60">
        <v>0</v>
      </c>
      <c r="F65" s="55">
        <f t="shared" si="0"/>
        <v>0</v>
      </c>
      <c r="G65" s="4"/>
      <c r="H65" s="4"/>
      <c r="I65" s="4"/>
      <c r="J65" s="4"/>
      <c r="K65" s="4"/>
      <c r="L65" s="4"/>
      <c r="M65" s="4"/>
      <c r="N65" s="4"/>
      <c r="O65" s="4"/>
    </row>
    <row r="66" spans="1:15" ht="15.75" customHeight="1" x14ac:dyDescent="0.2">
      <c r="A66" s="56" t="s">
        <v>89</v>
      </c>
      <c r="B66" s="20" t="s">
        <v>130</v>
      </c>
      <c r="C66" s="25" t="s">
        <v>389</v>
      </c>
      <c r="D66" s="59">
        <v>1</v>
      </c>
      <c r="E66" s="60">
        <v>6000000</v>
      </c>
      <c r="F66" s="55">
        <f t="shared" si="0"/>
        <v>6000000</v>
      </c>
      <c r="G66" s="4"/>
      <c r="H66" s="4"/>
      <c r="I66" s="4"/>
      <c r="J66" s="4"/>
      <c r="K66" s="4"/>
      <c r="L66" s="4"/>
      <c r="M66" s="4"/>
      <c r="N66" s="4"/>
      <c r="O66" s="4"/>
    </row>
    <row r="67" spans="1:15" ht="15.75" customHeight="1" x14ac:dyDescent="0.2">
      <c r="A67" s="56" t="s">
        <v>91</v>
      </c>
      <c r="B67" s="20" t="s">
        <v>131</v>
      </c>
      <c r="C67" s="33"/>
      <c r="D67" s="59">
        <v>0</v>
      </c>
      <c r="E67" s="60">
        <v>0</v>
      </c>
      <c r="F67" s="55">
        <f t="shared" si="0"/>
        <v>0</v>
      </c>
      <c r="G67" s="4"/>
      <c r="H67" s="4"/>
      <c r="I67" s="4"/>
      <c r="J67" s="4"/>
      <c r="K67" s="4"/>
      <c r="L67" s="4"/>
      <c r="M67" s="4"/>
      <c r="N67" s="4"/>
      <c r="O67" s="4"/>
    </row>
    <row r="68" spans="1:15" ht="15.75" customHeight="1" x14ac:dyDescent="0.2">
      <c r="A68" s="56" t="s">
        <v>92</v>
      </c>
      <c r="B68" s="20" t="s">
        <v>132</v>
      </c>
      <c r="C68" s="25" t="s">
        <v>389</v>
      </c>
      <c r="D68" s="59">
        <v>1</v>
      </c>
      <c r="E68" s="60">
        <v>1635000</v>
      </c>
      <c r="F68" s="55">
        <f t="shared" si="0"/>
        <v>1635000</v>
      </c>
      <c r="G68" s="4"/>
      <c r="H68" s="4"/>
      <c r="I68" s="4"/>
      <c r="J68" s="4"/>
      <c r="K68" s="4"/>
      <c r="L68" s="4"/>
      <c r="M68" s="4"/>
      <c r="N68" s="4"/>
      <c r="O68" s="4"/>
    </row>
    <row r="69" spans="1:15" ht="15.75" customHeight="1" x14ac:dyDescent="0.2">
      <c r="A69" s="56" t="s">
        <v>242</v>
      </c>
      <c r="B69" s="20" t="s">
        <v>133</v>
      </c>
      <c r="C69" s="25"/>
      <c r="D69" s="59">
        <v>0</v>
      </c>
      <c r="E69" s="60">
        <v>0</v>
      </c>
      <c r="F69" s="55">
        <f t="shared" si="0"/>
        <v>0</v>
      </c>
      <c r="G69" s="4"/>
      <c r="H69" s="4"/>
      <c r="I69" s="4"/>
      <c r="J69" s="4"/>
      <c r="K69" s="4"/>
      <c r="L69" s="4"/>
      <c r="M69" s="4"/>
      <c r="N69" s="4"/>
      <c r="O69" s="4"/>
    </row>
    <row r="70" spans="1:15" ht="15.75" customHeight="1" x14ac:dyDescent="0.2">
      <c r="A70" s="56" t="s">
        <v>243</v>
      </c>
      <c r="B70" s="20" t="s">
        <v>134</v>
      </c>
      <c r="C70" s="25"/>
      <c r="D70" s="59">
        <v>0</v>
      </c>
      <c r="E70" s="60">
        <v>0</v>
      </c>
      <c r="F70" s="55">
        <f t="shared" si="0"/>
        <v>0</v>
      </c>
      <c r="G70" s="4"/>
      <c r="H70" s="4"/>
      <c r="I70" s="4"/>
      <c r="J70" s="4"/>
      <c r="K70" s="4"/>
      <c r="L70" s="4"/>
      <c r="M70" s="4"/>
      <c r="N70" s="4"/>
      <c r="O70" s="4"/>
    </row>
    <row r="71" spans="1:15" ht="15.75" customHeight="1" x14ac:dyDescent="0.2">
      <c r="A71" s="56" t="s">
        <v>244</v>
      </c>
      <c r="B71" s="20" t="s">
        <v>135</v>
      </c>
      <c r="C71" s="25"/>
      <c r="D71" s="59">
        <v>0</v>
      </c>
      <c r="E71" s="60">
        <v>0</v>
      </c>
      <c r="F71" s="55">
        <f t="shared" si="0"/>
        <v>0</v>
      </c>
      <c r="G71" s="4"/>
      <c r="H71" s="4"/>
      <c r="I71" s="4"/>
      <c r="J71" s="4"/>
      <c r="K71" s="4"/>
      <c r="L71" s="4"/>
      <c r="M71" s="4"/>
      <c r="N71" s="4"/>
      <c r="O71" s="4"/>
    </row>
    <row r="72" spans="1:15" ht="15.75" customHeight="1" x14ac:dyDescent="0.2">
      <c r="A72" s="56" t="s">
        <v>245</v>
      </c>
      <c r="B72" s="20" t="s">
        <v>136</v>
      </c>
      <c r="C72" s="25"/>
      <c r="D72" s="59">
        <v>0</v>
      </c>
      <c r="E72" s="60">
        <v>0</v>
      </c>
      <c r="F72" s="55">
        <f t="shared" si="0"/>
        <v>0</v>
      </c>
      <c r="G72" s="4"/>
      <c r="H72" s="4"/>
      <c r="I72" s="4"/>
      <c r="J72" s="4"/>
      <c r="K72" s="4"/>
      <c r="L72" s="4"/>
      <c r="M72" s="4"/>
      <c r="N72" s="4"/>
      <c r="O72" s="4"/>
    </row>
    <row r="73" spans="1:15" ht="15.75" customHeight="1" x14ac:dyDescent="0.2">
      <c r="A73" s="56" t="s">
        <v>246</v>
      </c>
      <c r="B73" s="20" t="s">
        <v>137</v>
      </c>
      <c r="C73" s="25"/>
      <c r="D73" s="59">
        <v>0</v>
      </c>
      <c r="E73" s="60">
        <v>0</v>
      </c>
      <c r="F73" s="55">
        <f t="shared" si="0"/>
        <v>0</v>
      </c>
      <c r="G73" s="4"/>
      <c r="H73" s="4"/>
      <c r="I73" s="4"/>
      <c r="J73" s="4"/>
      <c r="K73" s="4"/>
      <c r="L73" s="4"/>
      <c r="M73" s="4"/>
      <c r="N73" s="4"/>
      <c r="O73" s="4"/>
    </row>
    <row r="74" spans="1:15" ht="23.1" customHeight="1" thickBot="1" x14ac:dyDescent="0.25">
      <c r="A74" s="211" t="s">
        <v>249</v>
      </c>
      <c r="B74" s="212"/>
      <c r="C74" s="212"/>
      <c r="D74" s="213"/>
      <c r="E74" s="96">
        <f>SUM(E40:E73)</f>
        <v>91133052</v>
      </c>
      <c r="F74" s="97">
        <f>SUM(F40:F73)</f>
        <v>100133052</v>
      </c>
      <c r="G74" s="4"/>
      <c r="H74" s="4"/>
      <c r="I74" s="4"/>
      <c r="J74" s="4"/>
      <c r="K74" s="4"/>
      <c r="L74" s="4"/>
      <c r="M74" s="4"/>
      <c r="N74" s="4"/>
      <c r="O74" s="4"/>
    </row>
    <row r="75" spans="1:15" ht="15.75" customHeight="1" thickBot="1" x14ac:dyDescent="0.25">
      <c r="A75" s="14"/>
      <c r="B75" s="15"/>
      <c r="C75" s="16"/>
      <c r="D75" s="17"/>
      <c r="E75" s="24"/>
      <c r="F75" s="18"/>
      <c r="G75" s="4"/>
      <c r="H75" s="4"/>
      <c r="I75" s="4"/>
      <c r="J75" s="4"/>
      <c r="K75" s="4"/>
      <c r="L75" s="4"/>
      <c r="M75" s="4"/>
      <c r="N75" s="4"/>
      <c r="O75" s="4"/>
    </row>
    <row r="76" spans="1:15" ht="25.5" customHeight="1" x14ac:dyDescent="0.2">
      <c r="A76" s="46">
        <v>3</v>
      </c>
      <c r="B76" s="69" t="s">
        <v>247</v>
      </c>
      <c r="C76" s="70" t="s">
        <v>9</v>
      </c>
      <c r="D76" s="49" t="s">
        <v>11</v>
      </c>
      <c r="E76" s="50" t="s">
        <v>10</v>
      </c>
      <c r="F76" s="51" t="s">
        <v>12</v>
      </c>
      <c r="G76" s="4"/>
      <c r="H76" s="4"/>
      <c r="I76" s="4"/>
      <c r="J76" s="4"/>
      <c r="K76" s="4"/>
      <c r="L76" s="4"/>
      <c r="M76" s="4"/>
      <c r="N76" s="4"/>
      <c r="O76" s="4"/>
    </row>
    <row r="77" spans="1:15" ht="15.75" customHeight="1" x14ac:dyDescent="0.2">
      <c r="A77" s="71" t="s">
        <v>93</v>
      </c>
      <c r="B77" s="57" t="s">
        <v>20</v>
      </c>
      <c r="C77" s="43"/>
      <c r="D77" s="44"/>
      <c r="E77" s="43"/>
      <c r="F77" s="53"/>
      <c r="G77" s="4"/>
      <c r="H77" s="4"/>
      <c r="I77" s="4"/>
      <c r="J77" s="4"/>
      <c r="K77" s="4"/>
      <c r="L77" s="4"/>
      <c r="M77" s="4"/>
      <c r="N77" s="4"/>
      <c r="O77" s="4"/>
    </row>
    <row r="78" spans="1:15" ht="15.75" customHeight="1" x14ac:dyDescent="0.2">
      <c r="A78" s="72" t="s">
        <v>95</v>
      </c>
      <c r="B78" s="20" t="s">
        <v>22</v>
      </c>
      <c r="C78" s="25" t="s">
        <v>389</v>
      </c>
      <c r="D78" s="73">
        <v>1</v>
      </c>
      <c r="E78" s="74">
        <v>8000000</v>
      </c>
      <c r="F78" s="55">
        <f>E78*D78</f>
        <v>8000000</v>
      </c>
      <c r="G78" s="4"/>
      <c r="H78" s="4"/>
      <c r="I78" s="4"/>
      <c r="J78" s="4"/>
      <c r="K78" s="4"/>
      <c r="L78" s="4"/>
      <c r="M78" s="4"/>
      <c r="N78" s="4"/>
      <c r="O78" s="4"/>
    </row>
    <row r="79" spans="1:15" ht="15.75" customHeight="1" x14ac:dyDescent="0.2">
      <c r="A79" s="72" t="s">
        <v>96</v>
      </c>
      <c r="B79" s="20" t="s">
        <v>24</v>
      </c>
      <c r="C79" s="25" t="s">
        <v>389</v>
      </c>
      <c r="D79" s="73">
        <v>2</v>
      </c>
      <c r="E79" s="74">
        <v>4000000</v>
      </c>
      <c r="F79" s="55">
        <f>E79*D79</f>
        <v>8000000</v>
      </c>
      <c r="G79" s="4"/>
      <c r="H79" s="4"/>
      <c r="I79" s="4"/>
      <c r="J79" s="4"/>
      <c r="K79" s="4"/>
      <c r="L79" s="4"/>
      <c r="M79" s="4"/>
      <c r="N79" s="4"/>
      <c r="O79" s="4"/>
    </row>
    <row r="80" spans="1:15" ht="15.75" customHeight="1" x14ac:dyDescent="0.2">
      <c r="A80" s="72" t="s">
        <v>98</v>
      </c>
      <c r="B80" s="20" t="s">
        <v>26</v>
      </c>
      <c r="C80" s="25" t="s">
        <v>389</v>
      </c>
      <c r="D80" s="73">
        <v>2</v>
      </c>
      <c r="E80" s="74">
        <v>3500000</v>
      </c>
      <c r="F80" s="55">
        <f>E80*D80</f>
        <v>7000000</v>
      </c>
      <c r="G80" s="4"/>
      <c r="H80" s="4"/>
      <c r="I80" s="4"/>
      <c r="J80" s="4"/>
      <c r="K80" s="4"/>
      <c r="L80" s="4"/>
      <c r="M80" s="4"/>
      <c r="N80" s="4"/>
      <c r="O80" s="4"/>
    </row>
    <row r="81" spans="1:15" ht="15.75" customHeight="1" x14ac:dyDescent="0.2">
      <c r="A81" s="72" t="s">
        <v>100</v>
      </c>
      <c r="B81" s="20" t="s">
        <v>28</v>
      </c>
      <c r="C81" s="25" t="s">
        <v>389</v>
      </c>
      <c r="D81" s="73">
        <v>1</v>
      </c>
      <c r="E81" s="74">
        <v>5000000</v>
      </c>
      <c r="F81" s="55">
        <f>E81*D81</f>
        <v>5000000</v>
      </c>
      <c r="G81" s="4"/>
      <c r="H81" s="4"/>
      <c r="I81" s="4"/>
      <c r="J81" s="4"/>
      <c r="K81" s="4"/>
      <c r="L81" s="4"/>
      <c r="M81" s="4"/>
      <c r="N81" s="4"/>
      <c r="O81" s="4"/>
    </row>
    <row r="82" spans="1:15" ht="15.75" customHeight="1" x14ac:dyDescent="0.2">
      <c r="A82" s="71" t="s">
        <v>106</v>
      </c>
      <c r="B82" s="57" t="s">
        <v>30</v>
      </c>
      <c r="C82" s="43"/>
      <c r="D82" s="44"/>
      <c r="E82" s="58"/>
      <c r="F82" s="53"/>
      <c r="G82" s="4"/>
      <c r="H82" s="4"/>
      <c r="I82" s="4"/>
      <c r="J82" s="4"/>
      <c r="K82" s="4"/>
      <c r="L82" s="4"/>
      <c r="M82" s="4"/>
      <c r="N82" s="4"/>
      <c r="O82" s="4"/>
    </row>
    <row r="83" spans="1:15" ht="15.75" customHeight="1" x14ac:dyDescent="0.2">
      <c r="A83" s="72" t="s">
        <v>108</v>
      </c>
      <c r="B83" s="20" t="s">
        <v>32</v>
      </c>
      <c r="C83" s="25" t="s">
        <v>389</v>
      </c>
      <c r="D83" s="73">
        <v>1</v>
      </c>
      <c r="E83" s="74">
        <v>7500000</v>
      </c>
      <c r="F83" s="55">
        <f>E83*D83</f>
        <v>7500000</v>
      </c>
      <c r="G83" s="4"/>
      <c r="H83" s="4"/>
      <c r="I83" s="4"/>
      <c r="J83" s="4"/>
      <c r="K83" s="4"/>
      <c r="L83" s="4"/>
      <c r="M83" s="4"/>
      <c r="N83" s="4"/>
      <c r="O83" s="4"/>
    </row>
    <row r="84" spans="1:15" ht="18" customHeight="1" x14ac:dyDescent="0.2">
      <c r="A84" s="72" t="s">
        <v>110</v>
      </c>
      <c r="B84" s="20" t="s">
        <v>34</v>
      </c>
      <c r="C84" s="25"/>
      <c r="D84" s="73">
        <v>0</v>
      </c>
      <c r="E84" s="74">
        <v>0</v>
      </c>
      <c r="F84" s="55">
        <f t="shared" ref="F84:F87" si="1">E84*D84</f>
        <v>0</v>
      </c>
      <c r="G84" s="8"/>
      <c r="H84" s="8"/>
      <c r="I84" s="8"/>
      <c r="J84" s="8"/>
      <c r="K84" s="8"/>
      <c r="L84" s="8"/>
      <c r="M84" s="8"/>
      <c r="N84" s="8"/>
      <c r="O84" s="8"/>
    </row>
    <row r="85" spans="1:15" ht="15.75" customHeight="1" x14ac:dyDescent="0.2">
      <c r="A85" s="72" t="s">
        <v>250</v>
      </c>
      <c r="B85" s="20" t="s">
        <v>36</v>
      </c>
      <c r="C85" s="33" t="s">
        <v>389</v>
      </c>
      <c r="D85" s="73">
        <v>2</v>
      </c>
      <c r="E85" s="74">
        <v>2800000</v>
      </c>
      <c r="F85" s="55">
        <f t="shared" si="1"/>
        <v>5600000</v>
      </c>
      <c r="G85" s="4"/>
      <c r="H85" s="4"/>
      <c r="I85" s="4"/>
      <c r="J85" s="4"/>
      <c r="K85" s="4"/>
      <c r="L85" s="4"/>
      <c r="M85" s="4"/>
      <c r="N85" s="4"/>
      <c r="O85" s="4"/>
    </row>
    <row r="86" spans="1:15" ht="15.75" customHeight="1" x14ac:dyDescent="0.2">
      <c r="A86" s="72" t="s">
        <v>251</v>
      </c>
      <c r="B86" s="20" t="s">
        <v>38</v>
      </c>
      <c r="C86" s="25" t="s">
        <v>389</v>
      </c>
      <c r="D86" s="73">
        <v>1</v>
      </c>
      <c r="E86" s="74">
        <v>6500000</v>
      </c>
      <c r="F86" s="55">
        <f t="shared" si="1"/>
        <v>6500000</v>
      </c>
      <c r="G86" s="4"/>
      <c r="H86" s="4"/>
      <c r="I86" s="4"/>
      <c r="J86" s="4"/>
      <c r="K86" s="4"/>
      <c r="L86" s="4"/>
      <c r="M86" s="4"/>
      <c r="N86" s="4"/>
      <c r="O86" s="4"/>
    </row>
    <row r="87" spans="1:15" ht="15.75" customHeight="1" x14ac:dyDescent="0.2">
      <c r="A87" s="72" t="s">
        <v>252</v>
      </c>
      <c r="B87" s="20" t="s">
        <v>253</v>
      </c>
      <c r="C87" s="25" t="s">
        <v>389</v>
      </c>
      <c r="D87" s="73">
        <v>2</v>
      </c>
      <c r="E87" s="74">
        <v>2800000</v>
      </c>
      <c r="F87" s="55">
        <f t="shared" si="1"/>
        <v>5600000</v>
      </c>
      <c r="G87" s="4"/>
      <c r="H87" s="4"/>
      <c r="I87" s="4"/>
      <c r="J87" s="4"/>
      <c r="K87" s="4"/>
      <c r="L87" s="4"/>
      <c r="M87" s="4"/>
      <c r="N87" s="4"/>
      <c r="O87" s="4"/>
    </row>
    <row r="88" spans="1:15" ht="15.75" customHeight="1" x14ac:dyDescent="0.2">
      <c r="A88" s="71" t="s">
        <v>254</v>
      </c>
      <c r="B88" s="57" t="s">
        <v>41</v>
      </c>
      <c r="C88" s="43"/>
      <c r="D88" s="44"/>
      <c r="E88" s="58"/>
      <c r="F88" s="53"/>
      <c r="G88" s="4"/>
      <c r="H88" s="4"/>
      <c r="I88" s="4"/>
      <c r="J88" s="4"/>
      <c r="K88" s="4"/>
      <c r="L88" s="4"/>
      <c r="M88" s="4"/>
      <c r="N88" s="4"/>
      <c r="O88" s="4"/>
    </row>
    <row r="89" spans="1:15" ht="15.75" customHeight="1" x14ac:dyDescent="0.2">
      <c r="A89" s="72" t="s">
        <v>255</v>
      </c>
      <c r="B89" s="20" t="s">
        <v>43</v>
      </c>
      <c r="C89" s="33" t="s">
        <v>389</v>
      </c>
      <c r="D89" s="73">
        <v>3</v>
      </c>
      <c r="E89" s="74">
        <v>5000000</v>
      </c>
      <c r="F89" s="55">
        <f t="shared" ref="F89:F94" si="2">E89*D89</f>
        <v>15000000</v>
      </c>
      <c r="G89" s="4"/>
      <c r="H89" s="4"/>
      <c r="I89" s="4"/>
      <c r="J89" s="4"/>
      <c r="K89" s="4"/>
      <c r="L89" s="4"/>
      <c r="M89" s="4"/>
      <c r="N89" s="4"/>
      <c r="O89" s="4"/>
    </row>
    <row r="90" spans="1:15" ht="15.75" customHeight="1" x14ac:dyDescent="0.2">
      <c r="A90" s="72" t="s">
        <v>256</v>
      </c>
      <c r="B90" s="20" t="s">
        <v>45</v>
      </c>
      <c r="C90" s="33" t="s">
        <v>389</v>
      </c>
      <c r="D90" s="73">
        <v>10</v>
      </c>
      <c r="E90" s="74">
        <v>2000000</v>
      </c>
      <c r="F90" s="55">
        <f t="shared" si="2"/>
        <v>20000000</v>
      </c>
      <c r="G90" s="4"/>
      <c r="H90" s="4"/>
      <c r="I90" s="4"/>
      <c r="J90" s="4"/>
      <c r="K90" s="4"/>
      <c r="L90" s="4"/>
      <c r="M90" s="4"/>
      <c r="N90" s="4"/>
      <c r="O90" s="4"/>
    </row>
    <row r="91" spans="1:15" ht="15.75" customHeight="1" x14ac:dyDescent="0.2">
      <c r="A91" s="72" t="s">
        <v>257</v>
      </c>
      <c r="B91" s="35" t="s">
        <v>46</v>
      </c>
      <c r="C91" s="25"/>
      <c r="D91" s="73">
        <v>0</v>
      </c>
      <c r="E91" s="74">
        <v>0</v>
      </c>
      <c r="F91" s="55">
        <f t="shared" si="2"/>
        <v>0</v>
      </c>
      <c r="G91" s="4"/>
      <c r="H91" s="4"/>
      <c r="I91" s="4"/>
      <c r="J91" s="4"/>
      <c r="K91" s="4"/>
      <c r="L91" s="4"/>
      <c r="M91" s="4"/>
      <c r="N91" s="4"/>
      <c r="O91" s="4"/>
    </row>
    <row r="92" spans="1:15" ht="15.75" customHeight="1" x14ac:dyDescent="0.2">
      <c r="A92" s="72" t="s">
        <v>258</v>
      </c>
      <c r="B92" s="20" t="s">
        <v>47</v>
      </c>
      <c r="C92" s="33"/>
      <c r="D92" s="73">
        <v>0</v>
      </c>
      <c r="E92" s="74">
        <v>0</v>
      </c>
      <c r="F92" s="55">
        <f t="shared" si="2"/>
        <v>0</v>
      </c>
      <c r="G92" s="4"/>
      <c r="H92" s="4"/>
      <c r="I92" s="4"/>
      <c r="J92" s="4"/>
      <c r="K92" s="4"/>
      <c r="L92" s="4"/>
      <c r="M92" s="4"/>
      <c r="N92" s="4"/>
      <c r="O92" s="4"/>
    </row>
    <row r="93" spans="1:15" ht="15.75" customHeight="1" x14ac:dyDescent="0.2">
      <c r="A93" s="72" t="s">
        <v>259</v>
      </c>
      <c r="B93" s="20" t="s">
        <v>48</v>
      </c>
      <c r="C93" s="25" t="s">
        <v>389</v>
      </c>
      <c r="D93" s="73">
        <v>20</v>
      </c>
      <c r="E93" s="74">
        <v>150000</v>
      </c>
      <c r="F93" s="55">
        <f t="shared" si="2"/>
        <v>3000000</v>
      </c>
      <c r="G93" s="4"/>
      <c r="H93" s="4"/>
      <c r="I93" s="4"/>
      <c r="J93" s="4"/>
      <c r="K93" s="4"/>
      <c r="L93" s="4"/>
      <c r="M93" s="4"/>
      <c r="N93" s="4"/>
      <c r="O93" s="4"/>
    </row>
    <row r="94" spans="1:15" ht="15.75" customHeight="1" x14ac:dyDescent="0.2">
      <c r="A94" s="72" t="s">
        <v>260</v>
      </c>
      <c r="B94" s="20" t="s">
        <v>49</v>
      </c>
      <c r="C94" s="25"/>
      <c r="D94" s="73">
        <v>0</v>
      </c>
      <c r="E94" s="74">
        <v>0</v>
      </c>
      <c r="F94" s="55">
        <f t="shared" si="2"/>
        <v>0</v>
      </c>
      <c r="G94" s="4"/>
      <c r="H94" s="4"/>
      <c r="I94" s="4"/>
      <c r="J94" s="4"/>
      <c r="K94" s="4"/>
      <c r="L94" s="4"/>
      <c r="M94" s="4"/>
      <c r="N94" s="4"/>
      <c r="O94" s="4"/>
    </row>
    <row r="95" spans="1:15" ht="29.25" customHeight="1" x14ac:dyDescent="0.2">
      <c r="A95" s="71" t="s">
        <v>261</v>
      </c>
      <c r="B95" s="57" t="s">
        <v>51</v>
      </c>
      <c r="C95" s="43"/>
      <c r="D95" s="44"/>
      <c r="E95" s="58"/>
      <c r="F95" s="53"/>
      <c r="G95" s="4"/>
      <c r="H95" s="4"/>
      <c r="I95" s="4"/>
      <c r="J95" s="4"/>
      <c r="K95" s="4"/>
      <c r="L95" s="4"/>
      <c r="M95" s="4"/>
      <c r="N95" s="4"/>
      <c r="O95" s="4"/>
    </row>
    <row r="96" spans="1:15" ht="15.75" customHeight="1" x14ac:dyDescent="0.2">
      <c r="A96" s="72" t="s">
        <v>262</v>
      </c>
      <c r="B96" s="20" t="s">
        <v>53</v>
      </c>
      <c r="C96" s="25" t="s">
        <v>389</v>
      </c>
      <c r="D96" s="73">
        <v>1</v>
      </c>
      <c r="E96" s="74">
        <v>5500000</v>
      </c>
      <c r="F96" s="55">
        <f t="shared" ref="F96:F103" si="3">E96*D96</f>
        <v>5500000</v>
      </c>
      <c r="G96" s="4"/>
      <c r="H96" s="4"/>
      <c r="I96" s="4"/>
      <c r="J96" s="4"/>
      <c r="K96" s="4"/>
      <c r="L96" s="4"/>
      <c r="M96" s="4"/>
      <c r="N96" s="4"/>
      <c r="O96" s="4"/>
    </row>
    <row r="97" spans="1:15" ht="15.75" customHeight="1" x14ac:dyDescent="0.2">
      <c r="A97" s="72" t="s">
        <v>263</v>
      </c>
      <c r="B97" s="20" t="s">
        <v>55</v>
      </c>
      <c r="C97" s="25" t="s">
        <v>389</v>
      </c>
      <c r="D97" s="73">
        <v>4</v>
      </c>
      <c r="E97" s="74">
        <v>2800000</v>
      </c>
      <c r="F97" s="55">
        <f t="shared" si="3"/>
        <v>11200000</v>
      </c>
      <c r="G97" s="4"/>
      <c r="H97" s="4"/>
      <c r="I97" s="4"/>
      <c r="J97" s="4"/>
      <c r="K97" s="4"/>
      <c r="L97" s="4"/>
      <c r="M97" s="4"/>
      <c r="N97" s="4"/>
      <c r="O97" s="4"/>
    </row>
    <row r="98" spans="1:15" ht="15.75" customHeight="1" x14ac:dyDescent="0.2">
      <c r="A98" s="72" t="s">
        <v>264</v>
      </c>
      <c r="B98" s="20" t="s">
        <v>57</v>
      </c>
      <c r="C98" s="33" t="s">
        <v>389</v>
      </c>
      <c r="D98" s="73">
        <v>2</v>
      </c>
      <c r="E98" s="74">
        <v>2000000</v>
      </c>
      <c r="F98" s="55">
        <f t="shared" si="3"/>
        <v>4000000</v>
      </c>
      <c r="G98" s="4"/>
      <c r="H98" s="4"/>
      <c r="I98" s="4"/>
      <c r="J98" s="4"/>
      <c r="K98" s="4"/>
      <c r="L98" s="4"/>
      <c r="M98" s="4"/>
      <c r="N98" s="4"/>
      <c r="O98" s="4"/>
    </row>
    <row r="99" spans="1:15" ht="15.75" customHeight="1" x14ac:dyDescent="0.2">
      <c r="A99" s="72" t="s">
        <v>265</v>
      </c>
      <c r="B99" s="20" t="s">
        <v>58</v>
      </c>
      <c r="C99" s="25"/>
      <c r="D99" s="73">
        <v>0</v>
      </c>
      <c r="E99" s="74">
        <v>0</v>
      </c>
      <c r="F99" s="55">
        <f t="shared" si="3"/>
        <v>0</v>
      </c>
      <c r="G99" s="4"/>
      <c r="H99" s="4"/>
      <c r="I99" s="4"/>
      <c r="J99" s="4"/>
      <c r="K99" s="4"/>
      <c r="L99" s="4"/>
      <c r="M99" s="4"/>
      <c r="N99" s="4"/>
      <c r="O99" s="4"/>
    </row>
    <row r="100" spans="1:15" ht="15.75" customHeight="1" x14ac:dyDescent="0.2">
      <c r="A100" s="72" t="s">
        <v>266</v>
      </c>
      <c r="B100" s="20" t="s">
        <v>59</v>
      </c>
      <c r="C100" s="25"/>
      <c r="D100" s="73">
        <v>0</v>
      </c>
      <c r="E100" s="74">
        <v>0</v>
      </c>
      <c r="F100" s="55">
        <f t="shared" si="3"/>
        <v>0</v>
      </c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5.75" customHeight="1" x14ac:dyDescent="0.2">
      <c r="A101" s="72" t="s">
        <v>267</v>
      </c>
      <c r="B101" s="20" t="s">
        <v>60</v>
      </c>
      <c r="C101" s="25" t="s">
        <v>389</v>
      </c>
      <c r="D101" s="73">
        <v>1</v>
      </c>
      <c r="E101" s="74">
        <v>3500000</v>
      </c>
      <c r="F101" s="55">
        <f t="shared" si="3"/>
        <v>3500000</v>
      </c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5.75" customHeight="1" x14ac:dyDescent="0.2">
      <c r="A102" s="72" t="s">
        <v>268</v>
      </c>
      <c r="B102" s="20" t="s">
        <v>61</v>
      </c>
      <c r="C102" s="25" t="s">
        <v>389</v>
      </c>
      <c r="D102" s="73">
        <v>2</v>
      </c>
      <c r="E102" s="74">
        <v>1800000</v>
      </c>
      <c r="F102" s="55">
        <f t="shared" si="3"/>
        <v>3600000</v>
      </c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5.75" customHeight="1" x14ac:dyDescent="0.2">
      <c r="A103" s="72" t="s">
        <v>269</v>
      </c>
      <c r="B103" s="20" t="s">
        <v>62</v>
      </c>
      <c r="C103" s="25" t="s">
        <v>389</v>
      </c>
      <c r="D103" s="73">
        <v>1</v>
      </c>
      <c r="E103" s="74">
        <v>1800000</v>
      </c>
      <c r="F103" s="55">
        <f t="shared" si="3"/>
        <v>1800000</v>
      </c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5.75" customHeight="1" x14ac:dyDescent="0.2">
      <c r="A104" s="71" t="s">
        <v>270</v>
      </c>
      <c r="B104" s="57" t="s">
        <v>64</v>
      </c>
      <c r="C104" s="43"/>
      <c r="D104" s="44"/>
      <c r="E104" s="58"/>
      <c r="F104" s="53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5.75" customHeight="1" x14ac:dyDescent="0.2">
      <c r="A105" s="72" t="s">
        <v>271</v>
      </c>
      <c r="B105" s="20" t="s">
        <v>66</v>
      </c>
      <c r="C105" s="33" t="s">
        <v>389</v>
      </c>
      <c r="D105" s="73">
        <v>1</v>
      </c>
      <c r="E105" s="74">
        <v>6500000</v>
      </c>
      <c r="F105" s="55">
        <f t="shared" ref="F105:F117" si="4">E105*D105</f>
        <v>6500000</v>
      </c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5.75" customHeight="1" x14ac:dyDescent="0.2">
      <c r="A106" s="72" t="s">
        <v>272</v>
      </c>
      <c r="B106" s="20" t="s">
        <v>68</v>
      </c>
      <c r="C106" s="25" t="s">
        <v>389</v>
      </c>
      <c r="D106" s="73">
        <v>1</v>
      </c>
      <c r="E106" s="74">
        <v>3000000</v>
      </c>
      <c r="F106" s="55">
        <f t="shared" si="4"/>
        <v>3000000</v>
      </c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5.75" customHeight="1" x14ac:dyDescent="0.2">
      <c r="A107" s="72" t="s">
        <v>273</v>
      </c>
      <c r="B107" s="20" t="s">
        <v>70</v>
      </c>
      <c r="C107" s="25"/>
      <c r="D107" s="73">
        <v>0</v>
      </c>
      <c r="E107" s="74">
        <v>0</v>
      </c>
      <c r="F107" s="55">
        <f t="shared" si="4"/>
        <v>0</v>
      </c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5.75" customHeight="1" x14ac:dyDescent="0.2">
      <c r="A108" s="72" t="s">
        <v>274</v>
      </c>
      <c r="B108" s="20" t="s">
        <v>71</v>
      </c>
      <c r="C108" s="25"/>
      <c r="D108" s="73">
        <v>0</v>
      </c>
      <c r="E108" s="74">
        <v>0</v>
      </c>
      <c r="F108" s="55">
        <f t="shared" si="4"/>
        <v>0</v>
      </c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5.75" customHeight="1" x14ac:dyDescent="0.2">
      <c r="A109" s="72" t="s">
        <v>275</v>
      </c>
      <c r="B109" s="20" t="s">
        <v>72</v>
      </c>
      <c r="C109" s="33" t="s">
        <v>389</v>
      </c>
      <c r="D109" s="73">
        <v>1</v>
      </c>
      <c r="E109" s="74">
        <v>2500000</v>
      </c>
      <c r="F109" s="55">
        <f t="shared" si="4"/>
        <v>2500000</v>
      </c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5.75" customHeight="1" x14ac:dyDescent="0.2">
      <c r="A110" s="72" t="s">
        <v>276</v>
      </c>
      <c r="B110" s="20" t="s">
        <v>73</v>
      </c>
      <c r="C110" s="25"/>
      <c r="D110" s="73">
        <v>0</v>
      </c>
      <c r="E110" s="74">
        <v>0</v>
      </c>
      <c r="F110" s="55">
        <f t="shared" si="4"/>
        <v>0</v>
      </c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5.75" customHeight="1" x14ac:dyDescent="0.2">
      <c r="A111" s="72" t="s">
        <v>277</v>
      </c>
      <c r="B111" s="20" t="s">
        <v>74</v>
      </c>
      <c r="C111" s="25" t="s">
        <v>389</v>
      </c>
      <c r="D111" s="73">
        <v>1</v>
      </c>
      <c r="E111" s="74">
        <v>2800000</v>
      </c>
      <c r="F111" s="55">
        <f t="shared" si="4"/>
        <v>2800000</v>
      </c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5.75" customHeight="1" x14ac:dyDescent="0.2">
      <c r="A112" s="72" t="s">
        <v>278</v>
      </c>
      <c r="B112" s="20" t="s">
        <v>75</v>
      </c>
      <c r="C112" s="25"/>
      <c r="D112" s="73">
        <v>0</v>
      </c>
      <c r="E112" s="74">
        <v>0</v>
      </c>
      <c r="F112" s="55">
        <f t="shared" si="4"/>
        <v>0</v>
      </c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5.75" customHeight="1" x14ac:dyDescent="0.2">
      <c r="A113" s="72" t="s">
        <v>279</v>
      </c>
      <c r="B113" s="20" t="s">
        <v>76</v>
      </c>
      <c r="C113" s="25"/>
      <c r="D113" s="73">
        <v>0</v>
      </c>
      <c r="E113" s="74">
        <v>0</v>
      </c>
      <c r="F113" s="55">
        <f t="shared" si="4"/>
        <v>0</v>
      </c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5.75" customHeight="1" x14ac:dyDescent="0.2">
      <c r="A114" s="72" t="s">
        <v>280</v>
      </c>
      <c r="B114" s="20" t="s">
        <v>77</v>
      </c>
      <c r="C114" s="33" t="s">
        <v>389</v>
      </c>
      <c r="D114" s="73">
        <v>1</v>
      </c>
      <c r="E114" s="74">
        <v>4000000</v>
      </c>
      <c r="F114" s="55">
        <f t="shared" si="4"/>
        <v>4000000</v>
      </c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.75" customHeight="1" x14ac:dyDescent="0.2">
      <c r="A115" s="72" t="s">
        <v>281</v>
      </c>
      <c r="B115" s="20" t="s">
        <v>78</v>
      </c>
      <c r="C115" s="25" t="s">
        <v>389</v>
      </c>
      <c r="D115" s="73">
        <v>1</v>
      </c>
      <c r="E115" s="74">
        <v>1800000</v>
      </c>
      <c r="F115" s="55">
        <f t="shared" si="4"/>
        <v>1800000</v>
      </c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5.75" customHeight="1" x14ac:dyDescent="0.2">
      <c r="A116" s="72" t="s">
        <v>282</v>
      </c>
      <c r="B116" s="20" t="s">
        <v>79</v>
      </c>
      <c r="C116" s="33" t="s">
        <v>389</v>
      </c>
      <c r="D116" s="73">
        <v>1</v>
      </c>
      <c r="E116" s="74">
        <v>4000000</v>
      </c>
      <c r="F116" s="55">
        <f t="shared" si="4"/>
        <v>4000000</v>
      </c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5.75" customHeight="1" x14ac:dyDescent="0.2">
      <c r="A117" s="72" t="s">
        <v>283</v>
      </c>
      <c r="B117" s="20" t="s">
        <v>80</v>
      </c>
      <c r="C117" s="25"/>
      <c r="D117" s="73">
        <v>0</v>
      </c>
      <c r="E117" s="74">
        <v>0</v>
      </c>
      <c r="F117" s="55">
        <f t="shared" si="4"/>
        <v>0</v>
      </c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5.75" customHeight="1" x14ac:dyDescent="0.2">
      <c r="A118" s="71" t="s">
        <v>284</v>
      </c>
      <c r="B118" s="57" t="s">
        <v>82</v>
      </c>
      <c r="C118" s="43"/>
      <c r="D118" s="44"/>
      <c r="E118" s="58"/>
      <c r="F118" s="53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5.75" customHeight="1" x14ac:dyDescent="0.2">
      <c r="A119" s="72" t="s">
        <v>285</v>
      </c>
      <c r="B119" s="20" t="s">
        <v>84</v>
      </c>
      <c r="C119" s="25" t="s">
        <v>389</v>
      </c>
      <c r="D119" s="73">
        <v>1</v>
      </c>
      <c r="E119" s="74">
        <v>7000000</v>
      </c>
      <c r="F119" s="55">
        <f t="shared" ref="F119:F124" si="5">E119*D119</f>
        <v>7000000</v>
      </c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.75" customHeight="1" x14ac:dyDescent="0.2">
      <c r="A120" s="72" t="s">
        <v>286</v>
      </c>
      <c r="B120" s="20" t="s">
        <v>86</v>
      </c>
      <c r="C120" s="25" t="s">
        <v>389</v>
      </c>
      <c r="D120" s="73">
        <v>1</v>
      </c>
      <c r="E120" s="74">
        <v>5000000</v>
      </c>
      <c r="F120" s="55">
        <f t="shared" si="5"/>
        <v>5000000</v>
      </c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5.75" customHeight="1" x14ac:dyDescent="0.2">
      <c r="A121" s="72" t="s">
        <v>287</v>
      </c>
      <c r="B121" s="20" t="s">
        <v>88</v>
      </c>
      <c r="C121" s="25" t="s">
        <v>389</v>
      </c>
      <c r="D121" s="73">
        <v>1</v>
      </c>
      <c r="E121" s="74">
        <v>3000000</v>
      </c>
      <c r="F121" s="55">
        <f t="shared" si="5"/>
        <v>3000000</v>
      </c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5.75" customHeight="1" x14ac:dyDescent="0.2">
      <c r="A122" s="72" t="s">
        <v>288</v>
      </c>
      <c r="B122" s="20" t="s">
        <v>90</v>
      </c>
      <c r="C122" s="25"/>
      <c r="D122" s="73">
        <v>0</v>
      </c>
      <c r="E122" s="74">
        <v>0</v>
      </c>
      <c r="F122" s="55">
        <f t="shared" si="5"/>
        <v>0</v>
      </c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5.75" customHeight="1" x14ac:dyDescent="0.2">
      <c r="A123" s="72" t="s">
        <v>289</v>
      </c>
      <c r="B123" s="20" t="s">
        <v>90</v>
      </c>
      <c r="C123" s="25"/>
      <c r="D123" s="73">
        <v>0</v>
      </c>
      <c r="E123" s="74">
        <v>0</v>
      </c>
      <c r="F123" s="55">
        <f t="shared" si="5"/>
        <v>0</v>
      </c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5.75" customHeight="1" x14ac:dyDescent="0.2">
      <c r="A124" s="72" t="s">
        <v>290</v>
      </c>
      <c r="B124" s="20" t="s">
        <v>88</v>
      </c>
      <c r="C124" s="25"/>
      <c r="D124" s="73">
        <v>0</v>
      </c>
      <c r="E124" s="74">
        <v>0</v>
      </c>
      <c r="F124" s="55">
        <f t="shared" si="5"/>
        <v>0</v>
      </c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5.75" customHeight="1" x14ac:dyDescent="0.2">
      <c r="A125" s="71" t="s">
        <v>291</v>
      </c>
      <c r="B125" s="57" t="s">
        <v>94</v>
      </c>
      <c r="C125" s="43"/>
      <c r="D125" s="44"/>
      <c r="E125" s="78"/>
      <c r="F125" s="53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5.75" customHeight="1" x14ac:dyDescent="0.2">
      <c r="A126" s="72" t="s">
        <v>292</v>
      </c>
      <c r="B126" s="20" t="s">
        <v>392</v>
      </c>
      <c r="C126" s="25" t="s">
        <v>389</v>
      </c>
      <c r="D126" s="73">
        <v>1</v>
      </c>
      <c r="E126" s="36">
        <v>60000000</v>
      </c>
      <c r="F126" s="55">
        <f t="shared" ref="F126:F133" si="6">E126*D126</f>
        <v>60000000</v>
      </c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5.75" customHeight="1" x14ac:dyDescent="0.2">
      <c r="A127" s="72" t="s">
        <v>293</v>
      </c>
      <c r="B127" s="20" t="s">
        <v>97</v>
      </c>
      <c r="C127" s="25" t="s">
        <v>389</v>
      </c>
      <c r="D127" s="73">
        <v>1</v>
      </c>
      <c r="E127" s="36">
        <v>3500000</v>
      </c>
      <c r="F127" s="55">
        <f t="shared" si="6"/>
        <v>3500000</v>
      </c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5.75" customHeight="1" x14ac:dyDescent="0.2">
      <c r="A128" s="72" t="s">
        <v>294</v>
      </c>
      <c r="B128" s="20" t="s">
        <v>99</v>
      </c>
      <c r="C128" s="25" t="s">
        <v>389</v>
      </c>
      <c r="D128" s="73">
        <v>1</v>
      </c>
      <c r="E128" s="36">
        <v>10000000</v>
      </c>
      <c r="F128" s="55">
        <f t="shared" si="6"/>
        <v>10000000</v>
      </c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41.25" customHeight="1" x14ac:dyDescent="0.2">
      <c r="A129" s="72" t="s">
        <v>295</v>
      </c>
      <c r="B129" s="20" t="s">
        <v>101</v>
      </c>
      <c r="C129" s="25" t="s">
        <v>389</v>
      </c>
      <c r="D129" s="73">
        <v>1</v>
      </c>
      <c r="E129" s="36">
        <v>3500000</v>
      </c>
      <c r="F129" s="55">
        <f t="shared" si="6"/>
        <v>3500000</v>
      </c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5.75" customHeight="1" x14ac:dyDescent="0.2">
      <c r="A130" s="72" t="s">
        <v>296</v>
      </c>
      <c r="B130" s="20" t="s">
        <v>102</v>
      </c>
      <c r="C130" s="25"/>
      <c r="D130" s="73">
        <v>0</v>
      </c>
      <c r="E130" s="36">
        <v>0</v>
      </c>
      <c r="F130" s="55">
        <f t="shared" si="6"/>
        <v>0</v>
      </c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5.75" customHeight="1" x14ac:dyDescent="0.2">
      <c r="A131" s="72" t="s">
        <v>297</v>
      </c>
      <c r="B131" s="20" t="s">
        <v>103</v>
      </c>
      <c r="C131" s="25"/>
      <c r="D131" s="73">
        <v>0</v>
      </c>
      <c r="E131" s="36">
        <v>0</v>
      </c>
      <c r="F131" s="55">
        <f t="shared" si="6"/>
        <v>0</v>
      </c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29.25" customHeight="1" x14ac:dyDescent="0.2">
      <c r="A132" s="72" t="s">
        <v>298</v>
      </c>
      <c r="B132" s="20" t="s">
        <v>104</v>
      </c>
      <c r="C132" s="25" t="s">
        <v>389</v>
      </c>
      <c r="D132" s="73">
        <v>1</v>
      </c>
      <c r="E132" s="36">
        <v>3000000</v>
      </c>
      <c r="F132" s="55">
        <f t="shared" si="6"/>
        <v>3000000</v>
      </c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32.1" customHeight="1" x14ac:dyDescent="0.2">
      <c r="A133" s="72" t="s">
        <v>299</v>
      </c>
      <c r="B133" s="20" t="s">
        <v>105</v>
      </c>
      <c r="C133" s="25" t="s">
        <v>389</v>
      </c>
      <c r="D133" s="73">
        <v>1</v>
      </c>
      <c r="E133" s="36">
        <v>2500000</v>
      </c>
      <c r="F133" s="55">
        <f t="shared" si="6"/>
        <v>2500000</v>
      </c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5.75" customHeight="1" x14ac:dyDescent="0.2">
      <c r="A134" s="71" t="s">
        <v>300</v>
      </c>
      <c r="B134" s="57" t="s">
        <v>107</v>
      </c>
      <c r="C134" s="79"/>
      <c r="D134" s="80"/>
      <c r="E134" s="81"/>
      <c r="F134" s="8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5.75" customHeight="1" x14ac:dyDescent="0.2">
      <c r="A135" s="72" t="s">
        <v>301</v>
      </c>
      <c r="B135" s="20" t="s">
        <v>109</v>
      </c>
      <c r="C135" s="25" t="s">
        <v>389</v>
      </c>
      <c r="D135" s="73">
        <v>1</v>
      </c>
      <c r="E135" s="36">
        <v>6000000</v>
      </c>
      <c r="F135" s="55">
        <f>E135*D135</f>
        <v>6000000</v>
      </c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5.75" customHeight="1" x14ac:dyDescent="0.2">
      <c r="A136" s="72" t="s">
        <v>302</v>
      </c>
      <c r="B136" s="20" t="s">
        <v>111</v>
      </c>
      <c r="C136" s="25" t="s">
        <v>389</v>
      </c>
      <c r="D136" s="73">
        <v>1</v>
      </c>
      <c r="E136" s="36">
        <v>500000</v>
      </c>
      <c r="F136" s="55">
        <f>E136*D136</f>
        <v>500000</v>
      </c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33" customHeight="1" x14ac:dyDescent="0.2">
      <c r="A137" s="71" t="s">
        <v>303</v>
      </c>
      <c r="B137" s="57" t="s">
        <v>4</v>
      </c>
      <c r="C137" s="79"/>
      <c r="D137" s="80"/>
      <c r="E137" s="81"/>
      <c r="F137" s="8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45" customHeight="1" x14ac:dyDescent="0.2">
      <c r="A138" s="72" t="s">
        <v>304</v>
      </c>
      <c r="B138" s="20" t="s">
        <v>113</v>
      </c>
      <c r="C138" s="25"/>
      <c r="D138" s="73">
        <v>0</v>
      </c>
      <c r="E138" s="36">
        <v>0</v>
      </c>
      <c r="F138" s="55">
        <f t="shared" ref="F138:F144" si="7">E138*D138</f>
        <v>0</v>
      </c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30" customHeight="1" x14ac:dyDescent="0.2">
      <c r="A139" s="72" t="s">
        <v>305</v>
      </c>
      <c r="B139" s="20" t="s">
        <v>115</v>
      </c>
      <c r="C139" s="25" t="s">
        <v>389</v>
      </c>
      <c r="D139" s="73">
        <v>1</v>
      </c>
      <c r="E139" s="36">
        <v>20000000</v>
      </c>
      <c r="F139" s="55">
        <f t="shared" si="7"/>
        <v>20000000</v>
      </c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7.100000000000001" customHeight="1" x14ac:dyDescent="0.2">
      <c r="A140" s="72" t="s">
        <v>306</v>
      </c>
      <c r="B140" s="20" t="s">
        <v>117</v>
      </c>
      <c r="C140" s="33"/>
      <c r="D140" s="73">
        <v>0</v>
      </c>
      <c r="E140" s="36">
        <v>0</v>
      </c>
      <c r="F140" s="55">
        <f t="shared" si="7"/>
        <v>0</v>
      </c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7.100000000000001" customHeight="1" x14ac:dyDescent="0.2">
      <c r="A141" s="72" t="s">
        <v>307</v>
      </c>
      <c r="B141" s="20" t="s">
        <v>119</v>
      </c>
      <c r="C141" s="33"/>
      <c r="D141" s="73">
        <v>0</v>
      </c>
      <c r="E141" s="36">
        <v>0</v>
      </c>
      <c r="F141" s="55">
        <f t="shared" si="7"/>
        <v>0</v>
      </c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7.100000000000001" customHeight="1" x14ac:dyDescent="0.2">
      <c r="A142" s="72" t="s">
        <v>308</v>
      </c>
      <c r="B142" s="20" t="s">
        <v>121</v>
      </c>
      <c r="C142" s="33" t="s">
        <v>389</v>
      </c>
      <c r="D142" s="73">
        <v>30</v>
      </c>
      <c r="E142" s="36">
        <v>300000</v>
      </c>
      <c r="F142" s="55">
        <f t="shared" si="7"/>
        <v>9000000</v>
      </c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7.100000000000001" customHeight="1" x14ac:dyDescent="0.2">
      <c r="A143" s="72" t="s">
        <v>309</v>
      </c>
      <c r="B143" s="20" t="s">
        <v>122</v>
      </c>
      <c r="C143" s="25"/>
      <c r="D143" s="73"/>
      <c r="E143" s="36"/>
      <c r="F143" s="55">
        <f t="shared" si="7"/>
        <v>0</v>
      </c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7.100000000000001" customHeight="1" x14ac:dyDescent="0.2">
      <c r="A144" s="72" t="s">
        <v>310</v>
      </c>
      <c r="B144" s="20" t="s">
        <v>123</v>
      </c>
      <c r="C144" s="25"/>
      <c r="D144" s="73">
        <v>0</v>
      </c>
      <c r="E144" s="36">
        <v>0</v>
      </c>
      <c r="F144" s="55">
        <f t="shared" si="7"/>
        <v>0</v>
      </c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7.100000000000001" customHeight="1" x14ac:dyDescent="0.2">
      <c r="A145" s="71" t="s">
        <v>311</v>
      </c>
      <c r="B145" s="57" t="s">
        <v>5</v>
      </c>
      <c r="C145" s="79"/>
      <c r="D145" s="82"/>
      <c r="E145" s="81"/>
      <c r="F145" s="8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5.75" customHeight="1" x14ac:dyDescent="0.2">
      <c r="A146" s="72" t="s">
        <v>312</v>
      </c>
      <c r="B146" s="20" t="s">
        <v>124</v>
      </c>
      <c r="C146" s="25" t="s">
        <v>389</v>
      </c>
      <c r="D146" s="33">
        <v>4</v>
      </c>
      <c r="E146" s="26">
        <v>1500000</v>
      </c>
      <c r="F146" s="55">
        <f>E146*D146</f>
        <v>6000000</v>
      </c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5.75" customHeight="1" x14ac:dyDescent="0.2">
      <c r="A147" s="72" t="s">
        <v>313</v>
      </c>
      <c r="B147" s="20" t="s">
        <v>125</v>
      </c>
      <c r="C147" s="25" t="s">
        <v>389</v>
      </c>
      <c r="D147" s="33">
        <v>1</v>
      </c>
      <c r="E147" s="26">
        <v>2500000</v>
      </c>
      <c r="F147" s="55">
        <f>E147*D147</f>
        <v>2500000</v>
      </c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5.75" customHeight="1" x14ac:dyDescent="0.2">
      <c r="A148" s="72" t="s">
        <v>314</v>
      </c>
      <c r="B148" s="20" t="s">
        <v>126</v>
      </c>
      <c r="C148" s="33" t="s">
        <v>389</v>
      </c>
      <c r="D148" s="33">
        <v>1</v>
      </c>
      <c r="E148" s="26">
        <v>1876841</v>
      </c>
      <c r="F148" s="55">
        <f>E148*D148</f>
        <v>1876841</v>
      </c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5.75" customHeight="1" x14ac:dyDescent="0.2">
      <c r="A149" s="71" t="s">
        <v>315</v>
      </c>
      <c r="B149" s="57" t="s">
        <v>6</v>
      </c>
      <c r="C149" s="80"/>
      <c r="D149" s="80"/>
      <c r="E149" s="83"/>
      <c r="F149" s="8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5.75" customHeight="1" x14ac:dyDescent="0.2">
      <c r="A150" s="72" t="s">
        <v>316</v>
      </c>
      <c r="B150" s="20" t="s">
        <v>127</v>
      </c>
      <c r="C150" s="25" t="s">
        <v>389</v>
      </c>
      <c r="D150" s="59">
        <v>1</v>
      </c>
      <c r="E150" s="60">
        <v>10000000</v>
      </c>
      <c r="F150" s="55">
        <f t="shared" ref="F150:F160" si="8">E150*D150</f>
        <v>10000000</v>
      </c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5.75" customHeight="1" x14ac:dyDescent="0.2">
      <c r="A151" s="72" t="s">
        <v>317</v>
      </c>
      <c r="B151" s="20" t="s">
        <v>128</v>
      </c>
      <c r="C151" s="33"/>
      <c r="D151" s="59">
        <v>0</v>
      </c>
      <c r="E151" s="60">
        <v>0</v>
      </c>
      <c r="F151" s="55">
        <f t="shared" si="8"/>
        <v>0</v>
      </c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5.75" customHeight="1" x14ac:dyDescent="0.2">
      <c r="A152" s="72" t="s">
        <v>318</v>
      </c>
      <c r="B152" s="20" t="s">
        <v>129</v>
      </c>
      <c r="C152" s="25"/>
      <c r="D152" s="59">
        <v>0</v>
      </c>
      <c r="E152" s="60">
        <v>0</v>
      </c>
      <c r="F152" s="55">
        <f t="shared" si="8"/>
        <v>0</v>
      </c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5.75" customHeight="1" x14ac:dyDescent="0.2">
      <c r="A153" s="72" t="s">
        <v>319</v>
      </c>
      <c r="B153" s="20" t="s">
        <v>130</v>
      </c>
      <c r="C153" s="25" t="s">
        <v>389</v>
      </c>
      <c r="D153" s="59">
        <v>40</v>
      </c>
      <c r="E153" s="60">
        <v>875000</v>
      </c>
      <c r="F153" s="55">
        <f t="shared" si="8"/>
        <v>35000000</v>
      </c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5.75" customHeight="1" x14ac:dyDescent="0.2">
      <c r="A154" s="72" t="s">
        <v>320</v>
      </c>
      <c r="B154" s="20" t="s">
        <v>131</v>
      </c>
      <c r="C154" s="33"/>
      <c r="D154" s="59">
        <v>0</v>
      </c>
      <c r="E154" s="60">
        <v>0</v>
      </c>
      <c r="F154" s="55">
        <f t="shared" si="8"/>
        <v>0</v>
      </c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5.75" customHeight="1" x14ac:dyDescent="0.2">
      <c r="A155" s="72" t="s">
        <v>321</v>
      </c>
      <c r="B155" s="20" t="s">
        <v>132</v>
      </c>
      <c r="C155" s="25"/>
      <c r="D155" s="59">
        <v>0</v>
      </c>
      <c r="E155" s="60">
        <v>0</v>
      </c>
      <c r="F155" s="55">
        <f t="shared" si="8"/>
        <v>0</v>
      </c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5.75" customHeight="1" x14ac:dyDescent="0.2">
      <c r="A156" s="72" t="s">
        <v>322</v>
      </c>
      <c r="B156" s="20" t="s">
        <v>133</v>
      </c>
      <c r="C156" s="25"/>
      <c r="D156" s="59">
        <v>0</v>
      </c>
      <c r="E156" s="60">
        <v>0</v>
      </c>
      <c r="F156" s="55">
        <f t="shared" si="8"/>
        <v>0</v>
      </c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5.75" customHeight="1" x14ac:dyDescent="0.2">
      <c r="A157" s="72" t="s">
        <v>323</v>
      </c>
      <c r="B157" s="20" t="s">
        <v>134</v>
      </c>
      <c r="C157" s="25"/>
      <c r="D157" s="59">
        <v>0</v>
      </c>
      <c r="E157" s="60">
        <v>0</v>
      </c>
      <c r="F157" s="55">
        <f t="shared" si="8"/>
        <v>0</v>
      </c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5.75" customHeight="1" x14ac:dyDescent="0.2">
      <c r="A158" s="72" t="s">
        <v>324</v>
      </c>
      <c r="B158" s="20" t="s">
        <v>135</v>
      </c>
      <c r="C158" s="25"/>
      <c r="D158" s="59">
        <v>0</v>
      </c>
      <c r="E158" s="60">
        <v>0</v>
      </c>
      <c r="F158" s="55">
        <f t="shared" si="8"/>
        <v>0</v>
      </c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21.75" customHeight="1" x14ac:dyDescent="0.2">
      <c r="A159" s="72" t="s">
        <v>325</v>
      </c>
      <c r="B159" s="20" t="s">
        <v>136</v>
      </c>
      <c r="C159" s="25"/>
      <c r="D159" s="59">
        <v>0</v>
      </c>
      <c r="E159" s="60">
        <v>0</v>
      </c>
      <c r="F159" s="55">
        <f t="shared" si="8"/>
        <v>0</v>
      </c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5.75" customHeight="1" x14ac:dyDescent="0.2">
      <c r="A160" s="85" t="s">
        <v>326</v>
      </c>
      <c r="B160" s="34" t="s">
        <v>137</v>
      </c>
      <c r="C160" s="25"/>
      <c r="D160" s="59">
        <v>0</v>
      </c>
      <c r="E160" s="60">
        <v>0</v>
      </c>
      <c r="F160" s="55">
        <f t="shared" si="8"/>
        <v>0</v>
      </c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23.1" customHeight="1" thickBot="1" x14ac:dyDescent="0.25">
      <c r="A161" s="211" t="s">
        <v>353</v>
      </c>
      <c r="B161" s="212"/>
      <c r="C161" s="212"/>
      <c r="D161" s="212"/>
      <c r="E161" s="98">
        <f>SUM(E78:E160)</f>
        <v>230301841</v>
      </c>
      <c r="F161" s="99">
        <f>SUM(F78:F160)</f>
        <v>333776841</v>
      </c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5.75" customHeight="1" thickBot="1" x14ac:dyDescent="0.25">
      <c r="A162" s="5"/>
      <c r="B162" s="4"/>
      <c r="C162" s="4"/>
      <c r="D162" s="5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30" customHeight="1" x14ac:dyDescent="0.2">
      <c r="A163" s="46">
        <v>4</v>
      </c>
      <c r="B163" s="47" t="s">
        <v>327</v>
      </c>
      <c r="C163" s="70" t="s">
        <v>9</v>
      </c>
      <c r="D163" s="49" t="s">
        <v>11</v>
      </c>
      <c r="E163" s="50" t="s">
        <v>10</v>
      </c>
      <c r="F163" s="51" t="s">
        <v>12</v>
      </c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5.75" customHeight="1" x14ac:dyDescent="0.2">
      <c r="A164" s="71" t="s">
        <v>112</v>
      </c>
      <c r="B164" s="57" t="s">
        <v>138</v>
      </c>
      <c r="C164" s="43"/>
      <c r="D164" s="44"/>
      <c r="E164" s="78"/>
      <c r="F164" s="53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4.25" x14ac:dyDescent="0.2">
      <c r="A165" s="72" t="s">
        <v>328</v>
      </c>
      <c r="B165" s="20" t="s">
        <v>139</v>
      </c>
      <c r="C165" s="25" t="s">
        <v>389</v>
      </c>
      <c r="D165" s="33">
        <v>1</v>
      </c>
      <c r="E165" s="36">
        <v>11000000</v>
      </c>
      <c r="F165" s="55">
        <f t="shared" ref="F165:F171" si="9">E165*D165</f>
        <v>11000000</v>
      </c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5.75" customHeight="1" x14ac:dyDescent="0.2">
      <c r="A166" s="72" t="s">
        <v>329</v>
      </c>
      <c r="B166" s="20" t="s">
        <v>140</v>
      </c>
      <c r="C166" s="25" t="s">
        <v>389</v>
      </c>
      <c r="D166" s="33">
        <v>1</v>
      </c>
      <c r="E166" s="36">
        <v>30000000</v>
      </c>
      <c r="F166" s="55">
        <f t="shared" si="9"/>
        <v>30000000</v>
      </c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5.75" customHeight="1" x14ac:dyDescent="0.2">
      <c r="A167" s="72" t="s">
        <v>330</v>
      </c>
      <c r="B167" s="20" t="s">
        <v>141</v>
      </c>
      <c r="C167" s="25"/>
      <c r="D167" s="33">
        <v>0</v>
      </c>
      <c r="E167" s="36">
        <v>0</v>
      </c>
      <c r="F167" s="55">
        <f t="shared" si="9"/>
        <v>0</v>
      </c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5.75" customHeight="1" x14ac:dyDescent="0.2">
      <c r="A168" s="72" t="s">
        <v>331</v>
      </c>
      <c r="B168" s="20" t="s">
        <v>142</v>
      </c>
      <c r="C168" s="25"/>
      <c r="D168" s="33">
        <v>0</v>
      </c>
      <c r="E168" s="36">
        <v>0</v>
      </c>
      <c r="F168" s="55">
        <f t="shared" si="9"/>
        <v>0</v>
      </c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5.75" customHeight="1" x14ac:dyDescent="0.2">
      <c r="A169" s="72" t="s">
        <v>332</v>
      </c>
      <c r="B169" s="20" t="s">
        <v>143</v>
      </c>
      <c r="C169" s="25" t="s">
        <v>389</v>
      </c>
      <c r="D169" s="33">
        <v>1</v>
      </c>
      <c r="E169" s="36">
        <v>8000000</v>
      </c>
      <c r="F169" s="55">
        <f t="shared" si="9"/>
        <v>8000000</v>
      </c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5.75" customHeight="1" x14ac:dyDescent="0.2">
      <c r="A170" s="72" t="s">
        <v>333</v>
      </c>
      <c r="B170" s="20" t="s">
        <v>144</v>
      </c>
      <c r="C170" s="25"/>
      <c r="D170" s="33">
        <v>0</v>
      </c>
      <c r="E170" s="36">
        <v>0</v>
      </c>
      <c r="F170" s="55">
        <f t="shared" si="9"/>
        <v>0</v>
      </c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5.75" customHeight="1" x14ac:dyDescent="0.2">
      <c r="A171" s="72" t="s">
        <v>334</v>
      </c>
      <c r="B171" s="20" t="s">
        <v>145</v>
      </c>
      <c r="C171" s="25"/>
      <c r="D171" s="33">
        <v>0</v>
      </c>
      <c r="E171" s="36">
        <v>0</v>
      </c>
      <c r="F171" s="55">
        <f t="shared" si="9"/>
        <v>0</v>
      </c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5.75" customHeight="1" x14ac:dyDescent="0.2">
      <c r="A172" s="71" t="s">
        <v>114</v>
      </c>
      <c r="B172" s="57" t="s">
        <v>146</v>
      </c>
      <c r="C172" s="79"/>
      <c r="D172" s="80"/>
      <c r="E172" s="81"/>
      <c r="F172" s="8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5.75" customHeight="1" x14ac:dyDescent="0.2">
      <c r="A173" s="72" t="s">
        <v>147</v>
      </c>
      <c r="B173" s="20" t="s">
        <v>148</v>
      </c>
      <c r="C173" s="25"/>
      <c r="D173" s="33">
        <v>0</v>
      </c>
      <c r="E173" s="36">
        <v>0</v>
      </c>
      <c r="F173" s="55">
        <f>E173*D173</f>
        <v>0</v>
      </c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5.75" customHeight="1" x14ac:dyDescent="0.2">
      <c r="A174" s="72" t="s">
        <v>149</v>
      </c>
      <c r="B174" s="20" t="s">
        <v>150</v>
      </c>
      <c r="C174" s="25" t="s">
        <v>389</v>
      </c>
      <c r="D174" s="33">
        <v>1</v>
      </c>
      <c r="E174" s="36">
        <v>10000000</v>
      </c>
      <c r="F174" s="55">
        <f>E174*D174</f>
        <v>10000000</v>
      </c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5.75" customHeight="1" x14ac:dyDescent="0.2">
      <c r="A175" s="72" t="s">
        <v>151</v>
      </c>
      <c r="B175" s="20" t="s">
        <v>154</v>
      </c>
      <c r="C175" s="25" t="s">
        <v>389</v>
      </c>
      <c r="D175" s="33">
        <v>1</v>
      </c>
      <c r="E175" s="36">
        <v>20000000</v>
      </c>
      <c r="F175" s="55">
        <f t="shared" ref="F175:F177" si="10">E175*D175</f>
        <v>20000000</v>
      </c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27" customHeight="1" x14ac:dyDescent="0.2">
      <c r="A176" s="72" t="s">
        <v>153</v>
      </c>
      <c r="B176" s="20" t="s">
        <v>152</v>
      </c>
      <c r="C176" s="25" t="s">
        <v>389</v>
      </c>
      <c r="D176" s="33">
        <v>1</v>
      </c>
      <c r="E176" s="36">
        <v>9000000</v>
      </c>
      <c r="F176" s="55">
        <f t="shared" si="10"/>
        <v>9000000</v>
      </c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5.75" customHeight="1" x14ac:dyDescent="0.2">
      <c r="A177" s="90" t="s">
        <v>354</v>
      </c>
      <c r="B177" s="89" t="s">
        <v>355</v>
      </c>
      <c r="C177" s="25"/>
      <c r="D177" s="33">
        <v>0</v>
      </c>
      <c r="E177" s="36">
        <v>0</v>
      </c>
      <c r="F177" s="55">
        <f t="shared" si="10"/>
        <v>0</v>
      </c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5.75" customHeight="1" x14ac:dyDescent="0.2">
      <c r="A178" s="90" t="s">
        <v>356</v>
      </c>
      <c r="B178" s="89" t="s">
        <v>357</v>
      </c>
      <c r="C178" s="25" t="s">
        <v>389</v>
      </c>
      <c r="D178" s="33">
        <v>1</v>
      </c>
      <c r="E178" s="36">
        <v>11000000</v>
      </c>
      <c r="F178" s="55">
        <f>E178*D178</f>
        <v>11000000</v>
      </c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5.75" customHeight="1" x14ac:dyDescent="0.2">
      <c r="A179" s="71" t="s">
        <v>116</v>
      </c>
      <c r="B179" s="57" t="s">
        <v>155</v>
      </c>
      <c r="C179" s="43"/>
      <c r="D179" s="86"/>
      <c r="E179" s="87"/>
      <c r="F179" s="53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5.75" customHeight="1" x14ac:dyDescent="0.2">
      <c r="A180" s="72" t="s">
        <v>335</v>
      </c>
      <c r="B180" s="20" t="s">
        <v>156</v>
      </c>
      <c r="C180" s="25" t="s">
        <v>389</v>
      </c>
      <c r="D180" s="33">
        <v>1</v>
      </c>
      <c r="E180" s="36">
        <v>11000000</v>
      </c>
      <c r="F180" s="55">
        <f>E180*D180</f>
        <v>11000000</v>
      </c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5.75" customHeight="1" x14ac:dyDescent="0.2">
      <c r="A181" s="72" t="s">
        <v>336</v>
      </c>
      <c r="B181" s="20" t="s">
        <v>157</v>
      </c>
      <c r="C181" s="25" t="s">
        <v>389</v>
      </c>
      <c r="D181" s="33">
        <v>1</v>
      </c>
      <c r="E181" s="36">
        <v>3510737</v>
      </c>
      <c r="F181" s="55">
        <f>E181*D181</f>
        <v>3510737</v>
      </c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5.75" customHeight="1" x14ac:dyDescent="0.2">
      <c r="A182" s="72" t="s">
        <v>337</v>
      </c>
      <c r="B182" s="20" t="s">
        <v>159</v>
      </c>
      <c r="C182" s="25" t="s">
        <v>389</v>
      </c>
      <c r="D182" s="33">
        <v>1</v>
      </c>
      <c r="E182" s="36">
        <v>7000000</v>
      </c>
      <c r="F182" s="55">
        <f>E182*D182</f>
        <v>7000000</v>
      </c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5.75" customHeight="1" x14ac:dyDescent="0.2">
      <c r="A183" s="72" t="s">
        <v>338</v>
      </c>
      <c r="B183" s="20" t="s">
        <v>158</v>
      </c>
      <c r="C183" s="25"/>
      <c r="D183" s="33">
        <v>0</v>
      </c>
      <c r="E183" s="36">
        <v>0</v>
      </c>
      <c r="F183" s="55">
        <f>E183*D183</f>
        <v>0</v>
      </c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5.75" customHeight="1" x14ac:dyDescent="0.2">
      <c r="A184" s="72" t="s">
        <v>358</v>
      </c>
      <c r="B184" s="20" t="s">
        <v>359</v>
      </c>
      <c r="C184" s="33"/>
      <c r="D184" s="33">
        <v>0</v>
      </c>
      <c r="E184" s="36">
        <v>0</v>
      </c>
      <c r="F184" s="55">
        <f>E184*D184</f>
        <v>0</v>
      </c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5.75" customHeight="1" x14ac:dyDescent="0.2">
      <c r="A185" s="91" t="s">
        <v>118</v>
      </c>
      <c r="B185" s="88" t="s">
        <v>160</v>
      </c>
      <c r="C185" s="43"/>
      <c r="D185" s="86"/>
      <c r="E185" s="87"/>
      <c r="F185" s="53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5.75" customHeight="1" x14ac:dyDescent="0.2">
      <c r="A186" s="92" t="s">
        <v>339</v>
      </c>
      <c r="B186" s="20" t="s">
        <v>161</v>
      </c>
      <c r="C186" s="25" t="s">
        <v>389</v>
      </c>
      <c r="D186" s="33">
        <v>1</v>
      </c>
      <c r="E186" s="36">
        <v>5000000</v>
      </c>
      <c r="F186" s="55">
        <f t="shared" ref="F186:F191" si="11">E186*D186</f>
        <v>5000000</v>
      </c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5.75" customHeight="1" x14ac:dyDescent="0.2">
      <c r="A187" s="92" t="s">
        <v>340</v>
      </c>
      <c r="B187" s="20" t="s">
        <v>162</v>
      </c>
      <c r="C187" s="25"/>
      <c r="D187" s="33">
        <v>0</v>
      </c>
      <c r="E187" s="36">
        <v>0</v>
      </c>
      <c r="F187" s="55">
        <f t="shared" si="11"/>
        <v>0</v>
      </c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5.75" customHeight="1" x14ac:dyDescent="0.2">
      <c r="A188" s="92" t="s">
        <v>341</v>
      </c>
      <c r="B188" s="20" t="s">
        <v>163</v>
      </c>
      <c r="C188" s="25"/>
      <c r="D188" s="33">
        <v>0</v>
      </c>
      <c r="E188" s="36">
        <v>0</v>
      </c>
      <c r="F188" s="55">
        <f t="shared" si="11"/>
        <v>0</v>
      </c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5.75" customHeight="1" x14ac:dyDescent="0.2">
      <c r="A189" s="92" t="s">
        <v>342</v>
      </c>
      <c r="B189" s="20" t="s">
        <v>164</v>
      </c>
      <c r="C189" s="33"/>
      <c r="D189" s="33">
        <v>0</v>
      </c>
      <c r="E189" s="36">
        <v>0</v>
      </c>
      <c r="F189" s="55">
        <f t="shared" si="11"/>
        <v>0</v>
      </c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5.75" customHeight="1" x14ac:dyDescent="0.2">
      <c r="A190" s="92" t="s">
        <v>343</v>
      </c>
      <c r="B190" s="20" t="s">
        <v>165</v>
      </c>
      <c r="C190" s="33"/>
      <c r="D190" s="33">
        <v>0</v>
      </c>
      <c r="E190" s="36">
        <v>0</v>
      </c>
      <c r="F190" s="55">
        <f t="shared" si="11"/>
        <v>0</v>
      </c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5.75" customHeight="1" x14ac:dyDescent="0.2">
      <c r="A191" s="92" t="s">
        <v>344</v>
      </c>
      <c r="B191" s="20" t="s">
        <v>166</v>
      </c>
      <c r="C191" s="25" t="s">
        <v>389</v>
      </c>
      <c r="D191" s="33">
        <v>1</v>
      </c>
      <c r="E191" s="36">
        <v>5000000</v>
      </c>
      <c r="F191" s="55">
        <f t="shared" si="11"/>
        <v>5000000</v>
      </c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5.75" customHeight="1" x14ac:dyDescent="0.2">
      <c r="A192" s="93" t="s">
        <v>120</v>
      </c>
      <c r="B192" s="57" t="s">
        <v>167</v>
      </c>
      <c r="C192" s="43"/>
      <c r="D192" s="86"/>
      <c r="E192" s="87"/>
      <c r="F192" s="53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5.75" customHeight="1" x14ac:dyDescent="0.2">
      <c r="A193" s="92" t="s">
        <v>345</v>
      </c>
      <c r="B193" s="20" t="s">
        <v>168</v>
      </c>
      <c r="C193" s="25" t="s">
        <v>393</v>
      </c>
      <c r="D193" s="33">
        <v>1</v>
      </c>
      <c r="E193" s="36">
        <v>3000000</v>
      </c>
      <c r="F193" s="55">
        <f>E193*D193</f>
        <v>3000000</v>
      </c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5.75" customHeight="1" x14ac:dyDescent="0.2">
      <c r="A194" s="94" t="s">
        <v>346</v>
      </c>
      <c r="B194" s="34" t="s">
        <v>360</v>
      </c>
      <c r="C194" s="95"/>
      <c r="D194" s="37">
        <v>0</v>
      </c>
      <c r="E194" s="36">
        <v>0</v>
      </c>
      <c r="F194" s="55">
        <f>E194*D194</f>
        <v>0</v>
      </c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23.1" customHeight="1" thickBot="1" x14ac:dyDescent="0.25">
      <c r="A195" s="209" t="s">
        <v>361</v>
      </c>
      <c r="B195" s="210"/>
      <c r="C195" s="210"/>
      <c r="D195" s="210"/>
      <c r="E195" s="96">
        <f>SUM(E164:E194)</f>
        <v>133510737</v>
      </c>
      <c r="F195" s="97">
        <f>SUM(F164:F194)</f>
        <v>133510737</v>
      </c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5.75" customHeight="1" x14ac:dyDescent="0.2">
      <c r="A196" s="5"/>
      <c r="B196" s="4"/>
      <c r="C196" s="4"/>
      <c r="D196" s="5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5.75" customHeight="1" x14ac:dyDescent="0.2"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5.75" customHeight="1" x14ac:dyDescent="0.2">
      <c r="A198" s="5"/>
      <c r="B198" s="6"/>
      <c r="C198" s="4"/>
      <c r="D198" s="5"/>
      <c r="E198" s="7"/>
      <c r="F198" s="3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5.75" customHeight="1" x14ac:dyDescent="0.2">
      <c r="A199" s="5"/>
      <c r="B199" s="4"/>
      <c r="C199" s="4"/>
      <c r="D199" s="5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5.75" customHeight="1" x14ac:dyDescent="0.2">
      <c r="A200" s="5"/>
      <c r="B200" s="4"/>
      <c r="C200" s="4"/>
      <c r="D200" s="5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5.75" customHeight="1" x14ac:dyDescent="0.2"/>
    <row r="202" spans="1:15" ht="15.75" customHeight="1" x14ac:dyDescent="0.2"/>
    <row r="203" spans="1:15" ht="15.75" customHeight="1" x14ac:dyDescent="0.2"/>
    <row r="204" spans="1:15" ht="15.75" customHeight="1" x14ac:dyDescent="0.2"/>
    <row r="205" spans="1:15" ht="15.75" customHeight="1" x14ac:dyDescent="0.2">
      <c r="A205" s="5"/>
      <c r="B205" s="4"/>
      <c r="C205" s="4"/>
      <c r="D205" s="5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5.75" customHeight="1" x14ac:dyDescent="0.2">
      <c r="A206" s="5"/>
      <c r="B206" s="4"/>
      <c r="C206" s="4"/>
      <c r="D206" s="5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5.75" customHeight="1" x14ac:dyDescent="0.2">
      <c r="A207" s="5"/>
      <c r="B207" s="4"/>
      <c r="C207" s="4"/>
      <c r="D207" s="5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5.75" customHeight="1" x14ac:dyDescent="0.2">
      <c r="A208" s="5"/>
      <c r="B208" s="4"/>
      <c r="C208" s="4"/>
      <c r="D208" s="5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5.75" customHeight="1" x14ac:dyDescent="0.2">
      <c r="A209" s="5"/>
      <c r="B209" s="4"/>
      <c r="C209" s="4"/>
      <c r="D209" s="5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5.75" customHeight="1" x14ac:dyDescent="0.2">
      <c r="A210" s="5"/>
      <c r="B210" s="4"/>
      <c r="C210" s="4"/>
      <c r="D210" s="5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5.75" customHeight="1" x14ac:dyDescent="0.2">
      <c r="A211" s="5"/>
      <c r="B211" s="4"/>
      <c r="C211" s="4"/>
      <c r="D211" s="5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5.75" customHeight="1" x14ac:dyDescent="0.2">
      <c r="A212" s="5"/>
      <c r="B212" s="4"/>
      <c r="C212" s="4"/>
      <c r="D212" s="5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5.75" customHeight="1" x14ac:dyDescent="0.2">
      <c r="A213" s="5"/>
      <c r="B213" s="4"/>
      <c r="C213" s="4"/>
      <c r="D213" s="5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5.75" customHeight="1" x14ac:dyDescent="0.2">
      <c r="A214" s="5"/>
      <c r="B214" s="4"/>
      <c r="C214" s="4"/>
      <c r="D214" s="5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5.75" customHeight="1" x14ac:dyDescent="0.2">
      <c r="A215" s="5"/>
      <c r="B215" s="4"/>
      <c r="C215" s="4"/>
      <c r="D215" s="5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5.75" customHeight="1" x14ac:dyDescent="0.2">
      <c r="A216" s="5"/>
      <c r="B216" s="4"/>
      <c r="C216" s="4"/>
      <c r="D216" s="5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5.75" customHeight="1" x14ac:dyDescent="0.2">
      <c r="A217" s="5"/>
      <c r="B217" s="4"/>
      <c r="C217" s="4"/>
      <c r="D217" s="5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5.75" customHeight="1" x14ac:dyDescent="0.2">
      <c r="A218" s="5"/>
      <c r="B218" s="4"/>
      <c r="C218" s="4"/>
      <c r="D218" s="5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5.75" customHeight="1" x14ac:dyDescent="0.2">
      <c r="A219" s="5"/>
      <c r="B219" s="4"/>
      <c r="C219" s="4"/>
      <c r="D219" s="5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5.75" customHeight="1" x14ac:dyDescent="0.2">
      <c r="A220" s="5"/>
      <c r="B220" s="4"/>
      <c r="C220" s="4"/>
      <c r="D220" s="5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5.75" customHeight="1" x14ac:dyDescent="0.2">
      <c r="A221" s="5"/>
      <c r="B221" s="4"/>
      <c r="C221" s="4"/>
      <c r="D221" s="5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5.75" customHeight="1" x14ac:dyDescent="0.2">
      <c r="A222" s="5"/>
      <c r="B222" s="4"/>
      <c r="C222" s="4"/>
      <c r="D222" s="5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5.75" customHeight="1" x14ac:dyDescent="0.2">
      <c r="A223" s="5"/>
      <c r="B223" s="4"/>
      <c r="C223" s="4"/>
      <c r="D223" s="5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5.75" customHeight="1" x14ac:dyDescent="0.2">
      <c r="A224" s="5"/>
      <c r="B224" s="4"/>
      <c r="C224" s="4"/>
      <c r="D224" s="5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5.75" customHeight="1" x14ac:dyDescent="0.2">
      <c r="A225" s="5"/>
      <c r="B225" s="4"/>
      <c r="C225" s="4"/>
      <c r="D225" s="5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5.75" customHeight="1" x14ac:dyDescent="0.2">
      <c r="A226" s="5"/>
      <c r="B226" s="4"/>
      <c r="C226" s="4"/>
      <c r="D226" s="5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5.75" customHeight="1" x14ac:dyDescent="0.2">
      <c r="A227" s="5"/>
      <c r="B227" s="4"/>
      <c r="C227" s="4"/>
      <c r="D227" s="5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5.75" customHeight="1" x14ac:dyDescent="0.2">
      <c r="A228" s="5"/>
      <c r="B228" s="4"/>
      <c r="C228" s="4"/>
      <c r="D228" s="5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5.75" customHeight="1" x14ac:dyDescent="0.2">
      <c r="A229" s="5"/>
      <c r="B229" s="4"/>
      <c r="C229" s="4"/>
      <c r="D229" s="5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5.75" customHeight="1" x14ac:dyDescent="0.2">
      <c r="A230" s="5"/>
      <c r="B230" s="4"/>
      <c r="C230" s="4"/>
      <c r="D230" s="5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5.75" customHeight="1" x14ac:dyDescent="0.2">
      <c r="A231" s="5"/>
      <c r="B231" s="4"/>
      <c r="C231" s="4"/>
      <c r="D231" s="5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5.75" customHeight="1" x14ac:dyDescent="0.2">
      <c r="A232" s="5"/>
      <c r="B232" s="4"/>
      <c r="C232" s="4"/>
      <c r="D232" s="5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5.75" customHeight="1" x14ac:dyDescent="0.2">
      <c r="A233" s="5"/>
      <c r="B233" s="4"/>
      <c r="C233" s="4"/>
      <c r="D233" s="5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5.75" customHeight="1" x14ac:dyDescent="0.2">
      <c r="A234" s="5"/>
      <c r="B234" s="4"/>
      <c r="C234" s="4"/>
      <c r="D234" s="5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.75" customHeight="1" x14ac:dyDescent="0.2">
      <c r="A235" s="5"/>
      <c r="B235" s="4"/>
      <c r="C235" s="4"/>
      <c r="D235" s="5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5.75" customHeight="1" x14ac:dyDescent="0.2">
      <c r="A236" s="5"/>
      <c r="B236" s="4"/>
      <c r="C236" s="4"/>
      <c r="D236" s="5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5.75" customHeight="1" x14ac:dyDescent="0.2">
      <c r="A237" s="5"/>
      <c r="B237" s="4"/>
      <c r="C237" s="4"/>
      <c r="D237" s="5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5.75" customHeight="1" x14ac:dyDescent="0.2">
      <c r="A238" s="5"/>
      <c r="B238" s="4"/>
      <c r="C238" s="4"/>
      <c r="D238" s="5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5.75" customHeight="1" x14ac:dyDescent="0.2">
      <c r="A239" s="5"/>
      <c r="B239" s="4"/>
      <c r="C239" s="4"/>
      <c r="D239" s="5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5.75" customHeight="1" x14ac:dyDescent="0.2">
      <c r="A240" s="5"/>
      <c r="B240" s="4"/>
      <c r="C240" s="4"/>
      <c r="D240" s="5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5.75" customHeight="1" x14ac:dyDescent="0.2">
      <c r="A241" s="5"/>
      <c r="B241" s="4"/>
      <c r="C241" s="4"/>
      <c r="D241" s="5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5.75" customHeight="1" x14ac:dyDescent="0.2">
      <c r="A242" s="5"/>
      <c r="B242" s="4"/>
      <c r="C242" s="4"/>
      <c r="D242" s="5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5.75" customHeight="1" x14ac:dyDescent="0.2">
      <c r="A243" s="5"/>
      <c r="B243" s="4"/>
      <c r="C243" s="4"/>
      <c r="D243" s="5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5.75" customHeight="1" x14ac:dyDescent="0.2">
      <c r="A244" s="5"/>
      <c r="B244" s="4"/>
      <c r="C244" s="4"/>
      <c r="D244" s="5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5.75" customHeight="1" x14ac:dyDescent="0.2">
      <c r="A245" s="5"/>
      <c r="B245" s="4"/>
      <c r="C245" s="4"/>
      <c r="D245" s="5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5.75" customHeight="1" x14ac:dyDescent="0.2">
      <c r="A246" s="5"/>
      <c r="B246" s="4"/>
      <c r="C246" s="4"/>
      <c r="D246" s="5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5.75" customHeight="1" x14ac:dyDescent="0.2">
      <c r="A247" s="5"/>
      <c r="B247" s="4"/>
      <c r="C247" s="4"/>
      <c r="D247" s="5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5.75" customHeight="1" x14ac:dyDescent="0.2">
      <c r="A248" s="5"/>
      <c r="B248" s="4"/>
      <c r="C248" s="4"/>
      <c r="D248" s="5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5.75" customHeight="1" x14ac:dyDescent="0.2">
      <c r="A249" s="5"/>
      <c r="B249" s="4"/>
      <c r="C249" s="4"/>
      <c r="D249" s="5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5.75" customHeight="1" x14ac:dyDescent="0.2">
      <c r="A250" s="5"/>
      <c r="B250" s="4"/>
      <c r="C250" s="4"/>
      <c r="D250" s="5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5.75" customHeight="1" x14ac:dyDescent="0.2">
      <c r="A251" s="5"/>
      <c r="B251" s="4"/>
      <c r="C251" s="4"/>
      <c r="D251" s="5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5.75" customHeight="1" x14ac:dyDescent="0.2">
      <c r="A252" s="5"/>
      <c r="B252" s="4"/>
      <c r="C252" s="4"/>
      <c r="D252" s="5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5.75" customHeight="1" x14ac:dyDescent="0.2">
      <c r="A253" s="5"/>
      <c r="B253" s="4"/>
      <c r="C253" s="4"/>
      <c r="D253" s="5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5.75" customHeight="1" x14ac:dyDescent="0.2">
      <c r="A254" s="5"/>
      <c r="B254" s="4"/>
      <c r="C254" s="4"/>
      <c r="D254" s="5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5.75" customHeight="1" x14ac:dyDescent="0.2">
      <c r="A255" s="5"/>
      <c r="B255" s="4"/>
      <c r="C255" s="4"/>
      <c r="D255" s="5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5.75" customHeight="1" x14ac:dyDescent="0.2">
      <c r="A256" s="5"/>
      <c r="B256" s="4"/>
      <c r="C256" s="4"/>
      <c r="D256" s="5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5.75" customHeight="1" x14ac:dyDescent="0.2">
      <c r="A257" s="5"/>
      <c r="B257" s="4"/>
      <c r="C257" s="4"/>
      <c r="D257" s="5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5.75" customHeight="1" x14ac:dyDescent="0.2">
      <c r="A258" s="5"/>
      <c r="B258" s="4"/>
      <c r="C258" s="4"/>
      <c r="D258" s="5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5.75" customHeight="1" x14ac:dyDescent="0.2">
      <c r="A259" s="5"/>
      <c r="B259" s="4"/>
      <c r="C259" s="4"/>
      <c r="D259" s="5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5.75" customHeight="1" x14ac:dyDescent="0.2">
      <c r="A260" s="5"/>
      <c r="B260" s="4"/>
      <c r="C260" s="4"/>
      <c r="D260" s="5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5.75" customHeight="1" x14ac:dyDescent="0.2">
      <c r="A261" s="5"/>
      <c r="B261" s="4"/>
      <c r="C261" s="4"/>
      <c r="D261" s="5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5.75" customHeight="1" x14ac:dyDescent="0.2">
      <c r="A262" s="5"/>
      <c r="B262" s="4"/>
      <c r="C262" s="4"/>
      <c r="D262" s="5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5.75" customHeight="1" x14ac:dyDescent="0.2">
      <c r="A263" s="5"/>
      <c r="B263" s="4"/>
      <c r="C263" s="4"/>
      <c r="D263" s="5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5.75" customHeight="1" x14ac:dyDescent="0.2">
      <c r="A264" s="5"/>
      <c r="B264" s="4"/>
      <c r="C264" s="4"/>
      <c r="D264" s="5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5.75" customHeight="1" x14ac:dyDescent="0.2">
      <c r="A265" s="5"/>
      <c r="B265" s="4"/>
      <c r="C265" s="4"/>
      <c r="D265" s="5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5.75" customHeight="1" x14ac:dyDescent="0.2">
      <c r="A266" s="5"/>
      <c r="B266" s="4"/>
      <c r="C266" s="4"/>
      <c r="D266" s="5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5.75" customHeight="1" x14ac:dyDescent="0.2">
      <c r="A267" s="5"/>
      <c r="B267" s="4"/>
      <c r="C267" s="4"/>
      <c r="D267" s="5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5.75" customHeight="1" x14ac:dyDescent="0.2">
      <c r="A268" s="5"/>
      <c r="B268" s="4"/>
      <c r="C268" s="4"/>
      <c r="D268" s="5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5.75" customHeight="1" x14ac:dyDescent="0.2">
      <c r="A269" s="5"/>
      <c r="B269" s="4"/>
      <c r="C269" s="4"/>
      <c r="D269" s="5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5.75" customHeight="1" x14ac:dyDescent="0.2">
      <c r="A270" s="5"/>
      <c r="B270" s="4"/>
      <c r="C270" s="4"/>
      <c r="D270" s="5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5.75" customHeight="1" x14ac:dyDescent="0.2">
      <c r="A271" s="5"/>
      <c r="B271" s="4"/>
      <c r="C271" s="4"/>
      <c r="D271" s="5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5.75" customHeight="1" x14ac:dyDescent="0.2">
      <c r="A272" s="5"/>
      <c r="B272" s="4"/>
      <c r="C272" s="4"/>
      <c r="D272" s="5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5.75" customHeight="1" x14ac:dyDescent="0.2">
      <c r="A273" s="5"/>
      <c r="B273" s="4"/>
      <c r="C273" s="4"/>
      <c r="D273" s="5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5.75" customHeight="1" x14ac:dyDescent="0.2">
      <c r="A274" s="5"/>
      <c r="B274" s="4"/>
      <c r="C274" s="4"/>
      <c r="D274" s="5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5.75" customHeight="1" x14ac:dyDescent="0.2">
      <c r="A275" s="5"/>
      <c r="B275" s="4"/>
      <c r="C275" s="4"/>
      <c r="D275" s="5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5.75" customHeight="1" x14ac:dyDescent="0.2">
      <c r="A276" s="5"/>
      <c r="B276" s="4"/>
      <c r="C276" s="4"/>
      <c r="D276" s="5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5.75" customHeight="1" x14ac:dyDescent="0.2">
      <c r="A277" s="5"/>
      <c r="B277" s="4"/>
      <c r="C277" s="4"/>
      <c r="D277" s="5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5.75" customHeight="1" x14ac:dyDescent="0.2">
      <c r="A278" s="5"/>
      <c r="B278" s="4"/>
      <c r="C278" s="4"/>
      <c r="D278" s="5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5.75" customHeight="1" x14ac:dyDescent="0.2">
      <c r="A279" s="5"/>
      <c r="B279" s="4"/>
      <c r="C279" s="4"/>
      <c r="D279" s="5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5.75" customHeight="1" x14ac:dyDescent="0.2">
      <c r="A280" s="5"/>
      <c r="B280" s="4"/>
      <c r="C280" s="4"/>
      <c r="D280" s="5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5.75" customHeight="1" x14ac:dyDescent="0.2">
      <c r="A281" s="5"/>
      <c r="B281" s="4"/>
      <c r="C281" s="4"/>
      <c r="D281" s="5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5.75" customHeight="1" x14ac:dyDescent="0.2">
      <c r="A282" s="5"/>
      <c r="B282" s="4"/>
      <c r="C282" s="4"/>
      <c r="D282" s="5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5.75" customHeight="1" x14ac:dyDescent="0.2">
      <c r="A283" s="5"/>
      <c r="B283" s="4"/>
      <c r="C283" s="4"/>
      <c r="D283" s="5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5.75" customHeight="1" x14ac:dyDescent="0.2">
      <c r="A284" s="5"/>
      <c r="B284" s="4"/>
      <c r="C284" s="4"/>
      <c r="D284" s="5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5.75" customHeight="1" x14ac:dyDescent="0.2">
      <c r="A285" s="5"/>
      <c r="B285" s="4"/>
      <c r="C285" s="4"/>
      <c r="D285" s="5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5.75" customHeight="1" x14ac:dyDescent="0.2">
      <c r="A286" s="5"/>
      <c r="B286" s="4"/>
      <c r="C286" s="4"/>
      <c r="D286" s="5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5.75" customHeight="1" x14ac:dyDescent="0.2">
      <c r="A287" s="5"/>
      <c r="B287" s="4"/>
      <c r="C287" s="4"/>
      <c r="D287" s="5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5.75" customHeight="1" x14ac:dyDescent="0.2">
      <c r="A288" s="5"/>
      <c r="B288" s="4"/>
      <c r="C288" s="4"/>
      <c r="D288" s="5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5.75" customHeight="1" x14ac:dyDescent="0.2">
      <c r="A289" s="5"/>
      <c r="B289" s="4"/>
      <c r="C289" s="4"/>
      <c r="D289" s="5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5.75" customHeight="1" x14ac:dyDescent="0.2">
      <c r="A290" s="5"/>
      <c r="B290" s="4"/>
      <c r="C290" s="4"/>
      <c r="D290" s="5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5.75" customHeight="1" x14ac:dyDescent="0.2">
      <c r="A291" s="5"/>
      <c r="B291" s="4"/>
      <c r="C291" s="4"/>
      <c r="D291" s="5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5.75" customHeight="1" x14ac:dyDescent="0.2">
      <c r="A292" s="5"/>
      <c r="B292" s="4"/>
      <c r="C292" s="4"/>
      <c r="D292" s="5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5.75" customHeight="1" x14ac:dyDescent="0.2">
      <c r="A293" s="5"/>
      <c r="B293" s="4"/>
      <c r="C293" s="4"/>
      <c r="D293" s="5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5.75" customHeight="1" x14ac:dyDescent="0.2">
      <c r="A294" s="5"/>
      <c r="B294" s="4"/>
      <c r="C294" s="4"/>
      <c r="D294" s="5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5.75" customHeight="1" x14ac:dyDescent="0.2">
      <c r="A295" s="5"/>
      <c r="B295" s="4"/>
      <c r="C295" s="4"/>
      <c r="D295" s="5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5.75" customHeight="1" x14ac:dyDescent="0.2">
      <c r="A296" s="5"/>
      <c r="B296" s="4"/>
      <c r="C296" s="4"/>
      <c r="D296" s="5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5.75" customHeight="1" x14ac:dyDescent="0.2">
      <c r="A297" s="5"/>
      <c r="B297" s="4"/>
      <c r="C297" s="4"/>
      <c r="D297" s="5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5.75" customHeight="1" x14ac:dyDescent="0.2">
      <c r="A298" s="5"/>
      <c r="B298" s="4"/>
      <c r="C298" s="4"/>
      <c r="D298" s="5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5.75" customHeight="1" x14ac:dyDescent="0.2">
      <c r="A299" s="5"/>
      <c r="B299" s="4"/>
      <c r="C299" s="4"/>
      <c r="D299" s="5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5.75" customHeight="1" x14ac:dyDescent="0.2">
      <c r="A300" s="5"/>
      <c r="B300" s="4"/>
      <c r="C300" s="4"/>
      <c r="D300" s="5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5.75" customHeight="1" x14ac:dyDescent="0.2">
      <c r="A301" s="5"/>
      <c r="B301" s="4"/>
      <c r="C301" s="4"/>
      <c r="D301" s="5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5.75" customHeight="1" x14ac:dyDescent="0.2">
      <c r="A302" s="5"/>
      <c r="B302" s="4"/>
      <c r="C302" s="4"/>
      <c r="D302" s="5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5.75" customHeight="1" x14ac:dyDescent="0.2">
      <c r="A303" s="5"/>
      <c r="B303" s="4"/>
      <c r="C303" s="4"/>
      <c r="D303" s="5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5.75" customHeight="1" x14ac:dyDescent="0.2">
      <c r="A304" s="5"/>
      <c r="B304" s="4"/>
      <c r="C304" s="4"/>
      <c r="D304" s="5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5.75" customHeight="1" x14ac:dyDescent="0.2">
      <c r="A305" s="5"/>
      <c r="B305" s="4"/>
      <c r="C305" s="4"/>
      <c r="D305" s="5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5.75" customHeight="1" x14ac:dyDescent="0.2">
      <c r="A306" s="5"/>
      <c r="B306" s="4"/>
      <c r="C306" s="4"/>
      <c r="D306" s="5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5.75" customHeight="1" x14ac:dyDescent="0.2">
      <c r="A307" s="5"/>
      <c r="B307" s="4"/>
      <c r="C307" s="4"/>
      <c r="D307" s="5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5.75" customHeight="1" x14ac:dyDescent="0.2">
      <c r="A308" s="5"/>
      <c r="B308" s="4"/>
      <c r="C308" s="4"/>
      <c r="D308" s="5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5.75" customHeight="1" x14ac:dyDescent="0.2">
      <c r="A309" s="5"/>
      <c r="B309" s="4"/>
      <c r="C309" s="4"/>
      <c r="D309" s="5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5.75" customHeight="1" x14ac:dyDescent="0.2">
      <c r="A310" s="5"/>
      <c r="B310" s="4"/>
      <c r="C310" s="4"/>
      <c r="D310" s="5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5.75" customHeight="1" x14ac:dyDescent="0.2">
      <c r="A311" s="5"/>
      <c r="B311" s="4"/>
      <c r="C311" s="4"/>
      <c r="D311" s="5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5.75" customHeight="1" x14ac:dyDescent="0.2">
      <c r="A312" s="5"/>
      <c r="B312" s="4"/>
      <c r="C312" s="4"/>
      <c r="D312" s="5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5.75" customHeight="1" x14ac:dyDescent="0.2">
      <c r="A313" s="5"/>
      <c r="B313" s="4"/>
      <c r="C313" s="4"/>
      <c r="D313" s="5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5.75" customHeight="1" x14ac:dyDescent="0.2">
      <c r="A314" s="5"/>
      <c r="B314" s="4"/>
      <c r="C314" s="4"/>
      <c r="D314" s="5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5.75" customHeight="1" x14ac:dyDescent="0.2">
      <c r="A315" s="5"/>
      <c r="B315" s="4"/>
      <c r="C315" s="4"/>
      <c r="D315" s="5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5.75" customHeight="1" x14ac:dyDescent="0.2">
      <c r="A316" s="5"/>
      <c r="B316" s="4"/>
      <c r="C316" s="4"/>
      <c r="D316" s="5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5.75" customHeight="1" x14ac:dyDescent="0.2">
      <c r="A317" s="5"/>
      <c r="B317" s="4"/>
      <c r="C317" s="4"/>
      <c r="D317" s="5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5.75" customHeight="1" x14ac:dyDescent="0.2">
      <c r="A318" s="5"/>
      <c r="B318" s="4"/>
      <c r="C318" s="4"/>
      <c r="D318" s="5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5.75" customHeight="1" x14ac:dyDescent="0.2">
      <c r="A319" s="5"/>
      <c r="B319" s="4"/>
      <c r="C319" s="4"/>
      <c r="D319" s="5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5.75" customHeight="1" x14ac:dyDescent="0.2">
      <c r="A320" s="5"/>
      <c r="B320" s="4"/>
      <c r="C320" s="4"/>
      <c r="D320" s="5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5.75" customHeight="1" x14ac:dyDescent="0.2">
      <c r="A321" s="5"/>
      <c r="B321" s="4"/>
      <c r="C321" s="4"/>
      <c r="D321" s="5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5.75" customHeight="1" x14ac:dyDescent="0.2">
      <c r="A322" s="5"/>
      <c r="B322" s="4"/>
      <c r="C322" s="4"/>
      <c r="D322" s="5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5.75" customHeight="1" x14ac:dyDescent="0.2">
      <c r="A323" s="5"/>
      <c r="B323" s="4"/>
      <c r="C323" s="4"/>
      <c r="D323" s="5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5.75" customHeight="1" x14ac:dyDescent="0.2">
      <c r="A324" s="5"/>
      <c r="B324" s="4"/>
      <c r="C324" s="4"/>
      <c r="D324" s="5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5.75" customHeight="1" x14ac:dyDescent="0.2">
      <c r="A325" s="5"/>
      <c r="B325" s="4"/>
      <c r="C325" s="4"/>
      <c r="D325" s="5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5.75" customHeight="1" x14ac:dyDescent="0.2">
      <c r="A326" s="5"/>
      <c r="B326" s="4"/>
      <c r="C326" s="4"/>
      <c r="D326" s="5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5.75" customHeight="1" x14ac:dyDescent="0.2">
      <c r="A327" s="5"/>
      <c r="B327" s="4"/>
      <c r="C327" s="4"/>
      <c r="D327" s="5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5.75" customHeight="1" x14ac:dyDescent="0.2">
      <c r="A328" s="5"/>
      <c r="B328" s="4"/>
      <c r="C328" s="4"/>
      <c r="D328" s="5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5.75" customHeight="1" x14ac:dyDescent="0.2">
      <c r="A329" s="5"/>
      <c r="B329" s="4"/>
      <c r="C329" s="4"/>
      <c r="D329" s="5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5.75" customHeight="1" x14ac:dyDescent="0.2">
      <c r="A330" s="5"/>
      <c r="B330" s="4"/>
      <c r="C330" s="4"/>
      <c r="D330" s="5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5.75" customHeight="1" x14ac:dyDescent="0.2">
      <c r="A331" s="5"/>
      <c r="B331" s="4"/>
      <c r="C331" s="4"/>
      <c r="D331" s="5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5.75" customHeight="1" x14ac:dyDescent="0.2">
      <c r="A332" s="5"/>
      <c r="B332" s="4"/>
      <c r="C332" s="4"/>
      <c r="D332" s="5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5.75" customHeight="1" x14ac:dyDescent="0.2">
      <c r="A333" s="5"/>
      <c r="B333" s="4"/>
      <c r="C333" s="4"/>
      <c r="D333" s="5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5.75" customHeight="1" x14ac:dyDescent="0.2">
      <c r="A334" s="5"/>
      <c r="B334" s="4"/>
      <c r="C334" s="4"/>
      <c r="D334" s="5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5.75" customHeight="1" x14ac:dyDescent="0.2">
      <c r="A335" s="5"/>
      <c r="B335" s="4"/>
      <c r="C335" s="4"/>
      <c r="D335" s="5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5.75" customHeight="1" x14ac:dyDescent="0.2">
      <c r="A336" s="5"/>
      <c r="B336" s="4"/>
      <c r="C336" s="4"/>
      <c r="D336" s="5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5.75" customHeight="1" x14ac:dyDescent="0.2">
      <c r="A337" s="5"/>
      <c r="B337" s="4"/>
      <c r="C337" s="4"/>
      <c r="D337" s="5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5.75" customHeight="1" x14ac:dyDescent="0.2">
      <c r="A338" s="5"/>
      <c r="B338" s="4"/>
      <c r="C338" s="4"/>
      <c r="D338" s="5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5.75" customHeight="1" x14ac:dyDescent="0.2">
      <c r="A339" s="5"/>
      <c r="B339" s="4"/>
      <c r="C339" s="4"/>
      <c r="D339" s="5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5.75" customHeight="1" x14ac:dyDescent="0.2">
      <c r="A340" s="5"/>
      <c r="B340" s="4"/>
      <c r="C340" s="4"/>
      <c r="D340" s="5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5.75" customHeight="1" x14ac:dyDescent="0.2">
      <c r="A341" s="5"/>
      <c r="B341" s="4"/>
      <c r="C341" s="4"/>
      <c r="D341" s="5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5.75" customHeight="1" x14ac:dyDescent="0.2">
      <c r="A342" s="5"/>
      <c r="B342" s="4"/>
      <c r="C342" s="4"/>
      <c r="D342" s="5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5.75" customHeight="1" x14ac:dyDescent="0.2">
      <c r="A343" s="5"/>
      <c r="B343" s="4"/>
      <c r="C343" s="4"/>
      <c r="D343" s="5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5.75" customHeight="1" x14ac:dyDescent="0.2">
      <c r="A344" s="5"/>
      <c r="B344" s="4"/>
      <c r="C344" s="4"/>
      <c r="D344" s="5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5.75" customHeight="1" x14ac:dyDescent="0.2">
      <c r="A345" s="5"/>
      <c r="B345" s="4"/>
      <c r="C345" s="4"/>
      <c r="D345" s="5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5.75" customHeight="1" x14ac:dyDescent="0.2">
      <c r="A346" s="5"/>
      <c r="B346" s="4"/>
      <c r="C346" s="4"/>
      <c r="D346" s="5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5.75" customHeight="1" x14ac:dyDescent="0.2">
      <c r="A347" s="5"/>
      <c r="B347" s="4"/>
      <c r="C347" s="4"/>
      <c r="D347" s="5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5.75" customHeight="1" x14ac:dyDescent="0.2">
      <c r="A348" s="5"/>
      <c r="B348" s="4"/>
      <c r="C348" s="4"/>
      <c r="D348" s="5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5.75" customHeight="1" x14ac:dyDescent="0.2">
      <c r="A349" s="5"/>
      <c r="B349" s="4"/>
      <c r="C349" s="4"/>
      <c r="D349" s="5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5.75" customHeight="1" x14ac:dyDescent="0.2">
      <c r="A350" s="5"/>
      <c r="B350" s="4"/>
      <c r="C350" s="4"/>
      <c r="D350" s="5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5.75" customHeight="1" x14ac:dyDescent="0.2">
      <c r="A351" s="5"/>
      <c r="B351" s="4"/>
      <c r="C351" s="4"/>
      <c r="D351" s="5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5.75" customHeight="1" x14ac:dyDescent="0.2">
      <c r="A352" s="5"/>
      <c r="B352" s="4"/>
      <c r="C352" s="4"/>
      <c r="D352" s="5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5.75" customHeight="1" x14ac:dyDescent="0.2">
      <c r="A353" s="5"/>
      <c r="B353" s="4"/>
      <c r="C353" s="4"/>
      <c r="D353" s="5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5.75" customHeight="1" x14ac:dyDescent="0.2">
      <c r="A354" s="5"/>
      <c r="B354" s="4"/>
      <c r="C354" s="4"/>
      <c r="D354" s="5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5.75" customHeight="1" x14ac:dyDescent="0.2">
      <c r="A355" s="5"/>
      <c r="B355" s="4"/>
      <c r="C355" s="4"/>
      <c r="D355" s="5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5.75" customHeight="1" x14ac:dyDescent="0.2">
      <c r="A356" s="5"/>
      <c r="B356" s="4"/>
      <c r="C356" s="4"/>
      <c r="D356" s="5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5.75" customHeight="1" x14ac:dyDescent="0.2">
      <c r="A357" s="5"/>
      <c r="B357" s="4"/>
      <c r="C357" s="4"/>
      <c r="D357" s="5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5.75" customHeight="1" x14ac:dyDescent="0.2">
      <c r="A358" s="5"/>
      <c r="B358" s="4"/>
      <c r="C358" s="4"/>
      <c r="D358" s="5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5.75" customHeight="1" x14ac:dyDescent="0.2">
      <c r="A359" s="5"/>
      <c r="B359" s="4"/>
      <c r="C359" s="4"/>
      <c r="D359" s="5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5.75" customHeight="1" x14ac:dyDescent="0.2">
      <c r="A360" s="5"/>
      <c r="B360" s="4"/>
      <c r="C360" s="4"/>
      <c r="D360" s="5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5.75" customHeight="1" x14ac:dyDescent="0.2">
      <c r="A361" s="5"/>
      <c r="B361" s="4"/>
      <c r="C361" s="4"/>
      <c r="D361" s="5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5.75" customHeight="1" x14ac:dyDescent="0.2">
      <c r="A362" s="5"/>
      <c r="B362" s="4"/>
      <c r="C362" s="4"/>
      <c r="D362" s="5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5.75" customHeight="1" x14ac:dyDescent="0.2">
      <c r="A363" s="5"/>
      <c r="B363" s="4"/>
      <c r="C363" s="4"/>
      <c r="D363" s="5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5.75" customHeight="1" x14ac:dyDescent="0.2">
      <c r="A364" s="5"/>
      <c r="B364" s="4"/>
      <c r="C364" s="4"/>
      <c r="D364" s="5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5.75" customHeight="1" x14ac:dyDescent="0.2">
      <c r="A365" s="5"/>
      <c r="B365" s="4"/>
      <c r="C365" s="4"/>
      <c r="D365" s="5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5.75" customHeight="1" x14ac:dyDescent="0.2">
      <c r="A366" s="5"/>
      <c r="B366" s="4"/>
      <c r="C366" s="4"/>
      <c r="D366" s="5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5.75" customHeight="1" x14ac:dyDescent="0.2">
      <c r="A367" s="5"/>
      <c r="B367" s="4"/>
      <c r="C367" s="4"/>
      <c r="D367" s="5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5.75" customHeight="1" x14ac:dyDescent="0.2">
      <c r="A368" s="5"/>
      <c r="B368" s="4"/>
      <c r="C368" s="4"/>
      <c r="D368" s="5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5.75" customHeight="1" x14ac:dyDescent="0.2">
      <c r="A369" s="5"/>
      <c r="B369" s="4"/>
      <c r="C369" s="4"/>
      <c r="D369" s="5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5.75" customHeight="1" x14ac:dyDescent="0.2">
      <c r="A370" s="5"/>
      <c r="B370" s="4"/>
      <c r="C370" s="4"/>
      <c r="D370" s="5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5.75" customHeight="1" x14ac:dyDescent="0.2">
      <c r="A371" s="5"/>
      <c r="B371" s="4"/>
      <c r="C371" s="4"/>
      <c r="D371" s="5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5.75" customHeight="1" x14ac:dyDescent="0.2">
      <c r="A372" s="5"/>
      <c r="B372" s="4"/>
      <c r="C372" s="4"/>
      <c r="D372" s="5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5.75" customHeight="1" x14ac:dyDescent="0.2">
      <c r="A373" s="5"/>
      <c r="B373" s="4"/>
      <c r="C373" s="4"/>
      <c r="D373" s="5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5.75" customHeight="1" x14ac:dyDescent="0.2">
      <c r="A374" s="5"/>
      <c r="B374" s="4"/>
      <c r="C374" s="4"/>
      <c r="D374" s="5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5.75" customHeight="1" x14ac:dyDescent="0.2">
      <c r="A375" s="5"/>
      <c r="B375" s="4"/>
      <c r="C375" s="4"/>
      <c r="D375" s="5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5.75" customHeight="1" x14ac:dyDescent="0.2">
      <c r="A376" s="5"/>
      <c r="B376" s="4"/>
      <c r="C376" s="4"/>
      <c r="D376" s="5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5.75" customHeight="1" x14ac:dyDescent="0.2">
      <c r="A377" s="5"/>
      <c r="B377" s="4"/>
      <c r="C377" s="4"/>
      <c r="D377" s="5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5.75" customHeight="1" x14ac:dyDescent="0.2">
      <c r="A378" s="5"/>
      <c r="B378" s="4"/>
      <c r="C378" s="4"/>
      <c r="D378" s="5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5.75" customHeight="1" x14ac:dyDescent="0.2">
      <c r="A379" s="5"/>
      <c r="B379" s="4"/>
      <c r="C379" s="4"/>
      <c r="D379" s="5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5.75" customHeight="1" x14ac:dyDescent="0.2">
      <c r="A380" s="5"/>
      <c r="B380" s="4"/>
      <c r="C380" s="4"/>
      <c r="D380" s="5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5.75" customHeight="1" x14ac:dyDescent="0.2">
      <c r="A381" s="5"/>
      <c r="B381" s="4"/>
      <c r="C381" s="4"/>
      <c r="D381" s="5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5.75" customHeight="1" x14ac:dyDescent="0.2">
      <c r="A382" s="5"/>
      <c r="B382" s="4"/>
      <c r="C382" s="4"/>
      <c r="D382" s="5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5.75" customHeight="1" x14ac:dyDescent="0.2">
      <c r="A383" s="5"/>
      <c r="B383" s="4"/>
      <c r="C383" s="4"/>
      <c r="D383" s="5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5.75" customHeight="1" x14ac:dyDescent="0.2">
      <c r="A384" s="5"/>
      <c r="B384" s="4"/>
      <c r="C384" s="4"/>
      <c r="D384" s="5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5.75" customHeight="1" x14ac:dyDescent="0.2">
      <c r="A385" s="5"/>
      <c r="B385" s="4"/>
      <c r="C385" s="4"/>
      <c r="D385" s="5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5.75" customHeight="1" x14ac:dyDescent="0.2">
      <c r="A386" s="5"/>
      <c r="B386" s="4"/>
      <c r="C386" s="4"/>
      <c r="D386" s="5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5.75" customHeight="1" x14ac:dyDescent="0.2">
      <c r="A387" s="5"/>
      <c r="B387" s="4"/>
      <c r="C387" s="4"/>
      <c r="D387" s="5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5.75" customHeight="1" x14ac:dyDescent="0.2">
      <c r="A388" s="5"/>
      <c r="B388" s="4"/>
      <c r="C388" s="4"/>
      <c r="D388" s="5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5.75" customHeight="1" x14ac:dyDescent="0.2">
      <c r="A389" s="5"/>
      <c r="B389" s="4"/>
      <c r="C389" s="4"/>
      <c r="D389" s="5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5.75" customHeight="1" x14ac:dyDescent="0.2">
      <c r="A390" s="5"/>
      <c r="B390" s="4"/>
      <c r="C390" s="4"/>
      <c r="D390" s="5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5.75" customHeight="1" x14ac:dyDescent="0.2">
      <c r="A391" s="5"/>
      <c r="B391" s="4"/>
      <c r="C391" s="4"/>
      <c r="D391" s="5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5.75" customHeight="1" x14ac:dyDescent="0.2">
      <c r="A392" s="5"/>
      <c r="B392" s="4"/>
      <c r="C392" s="4"/>
      <c r="D392" s="5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5.75" customHeight="1" x14ac:dyDescent="0.2">
      <c r="A393" s="5"/>
      <c r="B393" s="4"/>
      <c r="C393" s="4"/>
      <c r="D393" s="5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5.75" customHeight="1" x14ac:dyDescent="0.2">
      <c r="A394" s="5"/>
      <c r="B394" s="4"/>
      <c r="C394" s="4"/>
      <c r="D394" s="5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5.75" customHeight="1" x14ac:dyDescent="0.2">
      <c r="A395" s="5"/>
      <c r="B395" s="4"/>
      <c r="C395" s="4"/>
      <c r="D395" s="5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5.75" customHeight="1" x14ac:dyDescent="0.2">
      <c r="A396" s="5"/>
      <c r="B396" s="4"/>
      <c r="C396" s="4"/>
      <c r="D396" s="5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5.75" customHeight="1" x14ac:dyDescent="0.2"/>
    <row r="398" spans="1:15" ht="15.75" customHeight="1" x14ac:dyDescent="0.2"/>
    <row r="399" spans="1:15" ht="15.75" customHeight="1" x14ac:dyDescent="0.2"/>
    <row r="400" spans="1:15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</sheetData>
  <mergeCells count="22">
    <mergeCell ref="B13:D13"/>
    <mergeCell ref="A14:D14"/>
    <mergeCell ref="A15:C15"/>
    <mergeCell ref="C3:E3"/>
    <mergeCell ref="C4:E4"/>
    <mergeCell ref="C5:E5"/>
    <mergeCell ref="C6:E6"/>
    <mergeCell ref="A8:E8"/>
    <mergeCell ref="A9:D9"/>
    <mergeCell ref="B10:D10"/>
    <mergeCell ref="B11:D11"/>
    <mergeCell ref="B12:D12"/>
    <mergeCell ref="B1:D1"/>
    <mergeCell ref="A36:D36"/>
    <mergeCell ref="A74:D74"/>
    <mergeCell ref="A161:D161"/>
    <mergeCell ref="A195:D195"/>
    <mergeCell ref="A16:C16"/>
    <mergeCell ref="A17:D17"/>
    <mergeCell ref="D19:E19"/>
    <mergeCell ref="A19:C19"/>
    <mergeCell ref="A18:C18"/>
  </mergeCells>
  <phoneticPr fontId="19" type="noConversion"/>
  <printOptions horizontalCentered="1"/>
  <pageMargins left="0.70866141732283472" right="0.70866141732283472" top="0.74803149606299213" bottom="0.74803149606299213" header="0" footer="0"/>
  <pageSetup scale="59" orientation="portrait" r:id="rId1"/>
  <colBreaks count="1" manualBreakCount="1">
    <brk id="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CRONOGRAMA</vt:lpstr>
      <vt:lpstr>PRESUPUESTO</vt:lpstr>
      <vt:lpstr>PRESUPUESTO!Área_de_impresión</vt:lpstr>
      <vt:lpstr>CRONOGRAMA!Títulos_a_imprimir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</dc:creator>
  <cp:keywords/>
  <dc:description/>
  <cp:lastModifiedBy>ADRIANA RODRIGUEZ</cp:lastModifiedBy>
  <cp:revision/>
  <cp:lastPrinted>2022-07-12T14:45:36Z</cp:lastPrinted>
  <dcterms:created xsi:type="dcterms:W3CDTF">2020-06-17T02:19:41Z</dcterms:created>
  <dcterms:modified xsi:type="dcterms:W3CDTF">2022-07-12T14:45:48Z</dcterms:modified>
  <cp:category/>
  <cp:contentStatus/>
</cp:coreProperties>
</file>